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汇总表" sheetId="10" r:id="rId1"/>
    <sheet name="1#楼建筑工程" sheetId="2" r:id="rId2"/>
    <sheet name="3#建筑物结构" sheetId="7" r:id="rId3"/>
    <sheet name="5#建筑物结构" sheetId="6" r:id="rId4"/>
    <sheet name="异形廊架建筑物结构" sheetId="5" r:id="rId5"/>
    <sheet name="构筑物桩基工程" sheetId="9" r:id="rId6"/>
  </sheets>
  <definedNames>
    <definedName name="_xlnm.Print_Titles" localSheetId="1">'1#楼建筑工程'!$2:$2</definedName>
    <definedName name="_xlnm.Print_Titles" localSheetId="3">'5#建筑物结构'!$2:$2</definedName>
    <definedName name="_xlnm.Print_Titles" localSheetId="4">异形廊架建筑物结构!$2:$2</definedName>
    <definedName name="_xlnm.Print_Titles" localSheetId="5">构筑物桩基工程!$2:$2</definedName>
  </definedNames>
  <calcPr calcId="144525"/>
</workbook>
</file>

<file path=xl/sharedStrings.xml><?xml version="1.0" encoding="utf-8"?>
<sst xmlns="http://schemas.openxmlformats.org/spreadsheetml/2006/main" count="638" uniqueCount="164">
  <si>
    <t>2023年“P”项目建筑物基础及结构工程专业分包报价汇总表</t>
  </si>
  <si>
    <t>序号</t>
  </si>
  <si>
    <t>项目名称</t>
  </si>
  <si>
    <t>采购最高限价
（元）</t>
  </si>
  <si>
    <t>班组投标报价
（元）</t>
  </si>
  <si>
    <t>备注</t>
  </si>
  <si>
    <t>1#楼</t>
  </si>
  <si>
    <t>3#楼</t>
  </si>
  <si>
    <t>5#楼</t>
  </si>
  <si>
    <t>异型廊架</t>
  </si>
  <si>
    <t>桩基础工程</t>
  </si>
  <si>
    <t>清单外部分</t>
  </si>
  <si>
    <t>清单外新增工程按四川省2020清单定额下浮报价，按377613元为基数，最低下浮9.5%，以投标人所报下浮比例后的最终金额进入评标价</t>
  </si>
  <si>
    <t>合计：</t>
  </si>
  <si>
    <t>报价单位名称（公章）：</t>
  </si>
  <si>
    <t>法人或委托人姓名及电话：</t>
  </si>
  <si>
    <t>时间：</t>
  </si>
  <si>
    <t>说明：
1、工程招标范围：柏木溪生态公园1#楼、3#楼、5#楼和异型廊架工程基础土石方、桩基础、独立基础、基础梁、混凝土工程、钢结构工程和砌体等，完成面完成至屋面顶板混凝土浇筑和内外墙砌体工程。商品砼甲供，其余材料由投标人提供；
2.投标人根据施工工艺、工序及国家现行规范自行踏勘现场后综合考虑进行报价，结算时不作调整;
3.全费用综合单价包含人工费、所有材料费（含辅材和周转材料费，甲供材除外）、机械设备费、工具器具费、临时设施及措施费、大型机械进出场及场内转运费、下车费、吊装费、规费、管理费、配合费、安全文明施工费、以及各种风险费、保险费、施工过程中办理的各种手续费、降水费、排水费、各种检测费、利润、税费等完成该工作所需的全部费用，结算时无论涨跌、工程量增减或其它任何风险因素，均不作调整。垂直运输费、综合脚手架费用已考虑在综合单价中，不再单独记取，外脚手架已列清单，按四川省2020清单定额计算规则计算工程量。
4.施工中临时用水管道、开关箱、机具等由投标人自行从建设方提供的接口处接出，用电需投标人自行考虑发电机费用，所有材料、设备及安装费用含在综合单价中，水费需自行装水表向甲方缴纳水费。
5.施工棚（用于钢筋制作、模版/木方切割等）搭设及所有施工机具由投标人自行考虑施工，费用综合考虑到投标报价中。
6.现场安全环保文明施工管理要求：（1）由公司统一发放印有“兴绿园林”字样和LOGO的安全帽和反光背心，班组按实名制领取，使用完后交回项目部，否则按采购费用扣款，其余参照合同附件中安全环保管理协议执行。（2）现场雾炮机由甲方提供，投标单位需安排人员管理使用，人工费、油费及管理费用综合考虑到投标报价中，不单独计取。  （3）防尘网由甲方提供，投标单位安排人员进行覆盖、回收、现场转移等，人工费综合考虑到投标报价中，不单独计取。</t>
  </si>
  <si>
    <t>2023年“P”项目1#建筑物结构清单与报价表</t>
  </si>
  <si>
    <t>项目特征描述</t>
  </si>
  <si>
    <t>计量
单位</t>
  </si>
  <si>
    <t>工程量</t>
  </si>
  <si>
    <t>全费用单价限价（元）</t>
  </si>
  <si>
    <t>限价合价</t>
  </si>
  <si>
    <t>班组所报全费用单价（元）</t>
  </si>
  <si>
    <t>合价（元）</t>
  </si>
  <si>
    <t>基础土石方开挖</t>
  </si>
  <si>
    <t>1.基础类型：综合考虑
2.挖土深度：综合
3.挖土方式：由投标人自行考虑，包含在投标报价中。
4.场内转运：由投标人自行考虑，包含在投标报价中。                                                                                                                                                                             5.做法：满足设计及现行施工技术、质量验收规范要求  
6.投标人应对施工现场及周边条件进行仔细勘察，充分考虑各种因素，综合报价。</t>
  </si>
  <si>
    <t>m3</t>
  </si>
  <si>
    <t>基础土石方回填（含房心回填）</t>
  </si>
  <si>
    <t>1.基础类型：综合考虑
2.回填深度：综合
3.回填方式：由投标人自行考虑，满足设计及现行施工技术、质量验收规范要求，包含在投标报价中。
4.场内转运：由投标人自行考虑，包含在投标报价中。                                                                                                                                                                                
5.投标人应对施工现场及周边条件进行仔细勘察，充分考虑各种因素，综合报价。
6.回填打夯后的碾压密实度应达到设计和规范要求。</t>
  </si>
  <si>
    <t>碎石垫层</t>
  </si>
  <si>
    <t xml:space="preserve">1.垫层类型：碎石垫层
2.垫层厚度及材质要求：详设计施工图
3.材料运输方式及运距：投标人自行确定
4.做法：满足设计及现行施工技术、质量验收规范要求                                                                                                                                                                           5.材料场内运输、转运费用已综合考虑在单价中                                     </t>
  </si>
  <si>
    <t>现浇钢筋混凝土垫层</t>
  </si>
  <si>
    <t>1.垫层类型：综合考虑
2.混凝土等级：综合考虑（混凝土甲供）
3.砼现场泵送采用的机械种类及方式：投标人自行确定，泵送费用和泵送运距已综合考虑在单价中                                                                                                                                           4.材料场内运输、转运费用由投标人综合考虑，包含在投标报价中。  
5.做法：满足设计及现行施工技术、质量验收规范要求                                                                                                                                                                               6.甲供砼材料损耗量控制在3%以内，超出损耗部分由投标人承担；损耗小于3%，节约部分的50%作为投标人奖励。</t>
  </si>
  <si>
    <t>现浇钢筋混凝土基础及承台</t>
  </si>
  <si>
    <t>1.基础及承台类型：综合考虑
2.混凝土等级：综合考虑（混凝土甲供）
3.砼现场泵送采用的机械种类及方式：投标人自行确定，泵送费用和泵送运距已综合考虑在单价中                                                                                                                                     4.材料场内运输、转运费用由投标人综合考虑，包含在投标报价中。  
5.做法：满足设计及现行施工技术、质量验收规范要求                                                                                                                                                                                     6.甲供砼材料损耗量控制在3%以内，超出损耗部分由投标人承担；损耗小于3%，节约部分的50%作为投标人奖励。</t>
  </si>
  <si>
    <t>现浇钢筋混凝土基础梁</t>
  </si>
  <si>
    <t>1.基础梁类型：综合考虑
2.混凝土等级：综合考虑（混凝土甲供）
3.砼现场泵送采用的机械种类及方式：投标人自行确定，泵送费用和泵送运距已综合考虑在单价中                                                                                                                                          4.材料场内运输、转运费用由投标人综合考虑，包含在投标报价中。  
5.做法：满足设计及现行施工技术、质量验收规范要求                                                                                                                                                                               6.甲供砼材料损耗量控制在3%以内，超出损耗部分由投标人承担；损耗小于3%，节约部分的50%作为投标人奖励。</t>
  </si>
  <si>
    <t>现浇钢筋混凝土柱</t>
  </si>
  <si>
    <t>1.混凝土柱类型及高度：综合考虑
2.混凝土等级：综合考虑（混凝土甲供）
3.砼现场泵送采用的机械种类及方式：投标人自行确定，泵送费用和泵送运距已综合考虑在单价中                                                                                                                                         4.材料场内运输、转运费用由投标人综合考虑，包含在投标报价中。  
5.做法：满足设计及现行施工技术、质量验收规范要求                                                                                                                                                                                6.甲供砼材料损耗量控制在3%以内，超出损耗部分由投标人承担；损耗小于3%，节约部分的50%作为投标人奖励。</t>
  </si>
  <si>
    <t>现浇钢筋混凝土有梁板</t>
  </si>
  <si>
    <t>1.混凝土有梁板类型及高度：综合考虑
2.混凝土等级：综合考虑（混凝土甲供）
3.砼现场泵送采用的机械种类及方式：投标人自行确定，泵送费用和泵送运距已综合考虑在单价中                                                                                                                                         4.材料场内运输、转运费用由投标人综合考虑，包含在投标报价中。  
5.做法：满足设计及现行施工技术、质量验收规范要求                                                                                                                                                                                6.甲供砼材料损耗量控制在3%以内，超出损耗部分由投标人承担；损耗小于3%，节约部分的50%作为投标人奖励。</t>
  </si>
  <si>
    <t>现浇钢筋混凝土墙</t>
  </si>
  <si>
    <t>1.混凝土墙类型及高度：综合考虑
2.混凝土等级：综合考虑（混凝土甲供）
3.砼现场泵送采用的机械种类及方式：投标人自行确定，泵送费用和泵送运距已综合考虑在单价中                                                                                                                                         4.材料场内运输、转运费用由投标人综合考虑，包含在投标报价中。  
5.做法：满足设计及现行施工技术、质量验收规范要求                                                                                                                                                                                6.甲供砼材料损耗量控制在3%以内，超出损耗部分由投标人承担；损耗小于3%，节约部分的50%作为投标人奖励。</t>
  </si>
  <si>
    <t>地下室底板</t>
  </si>
  <si>
    <t>1.混凝底板类型：综合考虑
2.混凝土等级：综合考虑（混凝土甲供）
3.砼现场泵送采用的机械种类及方式：投标人自行确定，泵送费用和泵送运距已综合考虑在单价中                                                                                                                                         4.材料场内运输、转运费用由投标人综合考虑，包含在投标报价中。  
5.做法：满足设计及现行施工技术、质量验收规范要求                                                                                                                                                                                6.甲供砼材料损耗量控制在3%以内，超出损耗部分由投标人承担；损耗小于3%，节约部分的50%作为投标人奖励。</t>
  </si>
  <si>
    <t>混凝土板屋面（含斜面）</t>
  </si>
  <si>
    <t>1.混凝土板屋面类型及高度：综合考虑
2.混凝土等级：综合考虑（混凝土甲供）
3.砼现场泵送采用的机械种类及方式：投标人自行确定，泵送费用和泵送运距已综合考虑在单价中                                                                                                                                         4.材料场内运输、转运费用由投标人综合考虑，包含在投标报价中。  
5.做法：满足设计及现行施工技术、质量验收规范要求                                                                                                                                                                                6.甲供砼材料损耗量控制在3%以内，超出损耗部分由投标人承担；损耗小于3%，节约部分的50%作为投标人奖励。</t>
  </si>
  <si>
    <t>砼构造柱</t>
  </si>
  <si>
    <t>1.构造柱尺寸及高度：综合考虑
2.混凝土等级：综合考虑（混凝土甲供）
3.砼现场泵送采用的机械种类及方式：投标人自行确定，泵送费用和泵送运距已综合考虑在单价中                                                                                                                                         4.材料场内运输、转运费用由投标人综合考虑，包含在投标报价中。  
5.做法：满足设计及现行施工技术、质量验收规范要求                                                                                                                                                                                6.甲供砼材料损耗量控制在3%以内，超出损耗部分由投标人承担；损耗小于3%，节约部分的50%作为投标人奖励。</t>
  </si>
  <si>
    <t>砼圈梁、过梁</t>
  </si>
  <si>
    <t>1.构件尺寸及高度：综合考虑
2.混凝土等级：综合考虑（混凝土甲供）
3.砼现场泵送采用的机械种类及方式：投标人自行确定，泵送费用和泵送运距已综合考虑在单价中                                                                                                                                         4.材料场内运输、转运费用由投标人综合考虑，包含在投标报价中。  
5.做法：满足设计及现行施工技术、质量验收规范要求                                                                                                                                                                                6.甲供砼材料损耗量控制在3%以内，超出损耗部分由投标人承担；损耗小于3%，节约部分的50%作为投标人奖励。</t>
  </si>
  <si>
    <t>砼压顶</t>
  </si>
  <si>
    <t>1.砼压顶尺寸：综合考虑
2.混凝土等级：综合考虑（混凝土甲供）
3.砼现场泵送采用的机械种类及方式：投标人自行确定，泵送费用和泵送运距已综合考虑在单价中                                                                                                                                         4.材料场内运输、转运费用由投标人综合考虑，包含在投标报价中。  
5.做法：满足设计及现行施工技术、质量验收规范要求                                                                                                                                                                                6.甲供砼材料损耗量控制在3%以内，超出损耗部分由投标人承担；损耗小于3%，节约部分的50%作为投标人奖励。</t>
  </si>
  <si>
    <t>现浇构件钢筋 HRB400E直径≤φ10</t>
  </si>
  <si>
    <t>1.钢筋种类、规格：HRB400EΦ10以内
2.投标人综合考虑制作、安装及埋设的方式，无论采用预留、植筋或其他方式施工,其所有费用均包括在所报综合单价中不再另行计取
3.做法：满足设计及现行施工技术、质量验收规范要求                                                 4.材料场内运输、转运费用已综合考虑在单价中</t>
  </si>
  <si>
    <t>T</t>
  </si>
  <si>
    <t>现浇构件钢筋 HRB400E直径φ12～14</t>
  </si>
  <si>
    <t>1.钢筋种类、规格：螺纹钢HRB400E φ12～14
2.投标人综合考虑制作、安装及埋设的方式，无论采用预留、植筋或其他方式施工,其所有费用均包括在所报综合单价中不再另行计取
3.做法：满足设计及现行施工技术、质量验收规范要求                                             4.材料场内运输、转运费用已综合考虑在单价中</t>
  </si>
  <si>
    <t>现浇构件钢筋 HRB400E直径≥φ16</t>
  </si>
  <si>
    <t>1.钢筋种类、规格：HRB400E直径≥φ16
2.投标人综合考虑制作、安装及埋设的方式，无论采用预留、植筋或其他方式施工,其所有费用均包括在所报综合单价中不再另行计取
3.做法：满足设计及现行施工技术、质量验收规范要求                                              4.材料场内运输、转运费用已综合考虑在单价中</t>
  </si>
  <si>
    <t>页岩实心砖墙</t>
  </si>
  <si>
    <t>1.砖品种、规格、强度等级：页岩实心砖
2.墙体尺寸：详设计施工图
3.砂浆强度等级：M7.5干混砂浆
4.砂浆拌和料要求：预拌干混砂浆，此单价已包含砂浆运输，由投标人综合考虑
5.做法：满足设计及现行施工技术、质量验收规范要求                                             6.材料场内运输、转运费用已综合考虑在单价中</t>
  </si>
  <si>
    <t xml:space="preserve">加气混凝土砌块墙 </t>
  </si>
  <si>
    <t>1.砖品种、规格、强度等级：加气混凝土砌块
2.墙体尺寸：详设计施工图
3.砂浆强度等级：M7.5干混砂浆
4.砂浆拌和料要求：预拌干混砂浆，此单价已包含砂浆运输，由投标人综合考虑
5.做法：满足设计及现行施工技术、质量验收规范要求                                             7.材料场内运输、转运费用已综合考虑在单价中</t>
  </si>
  <si>
    <t>烧结多孔砖墙</t>
  </si>
  <si>
    <t>1.砖品种、规格、强度等级：烧结多孔砖
2.墙体尺寸：详设计施工图
3.砂浆强度等级：M7.5干混砂浆
4.砂浆拌和料要求：预拌干混砂浆，此单价已包含砂浆运输，由投标人综合考虑
5.做法：满足设计及现行施工技术、质量验收规范要求                                             8.材料场内运输、转运费用已综合考虑在单价中</t>
  </si>
  <si>
    <t>混凝土楼地面</t>
  </si>
  <si>
    <t>1.楼地面类型：综合考虑
2.混凝土等级：综合考虑（混凝土甲供）
3.砼现场泵送采用的机械种类及方式：投标人自行确定，泵送费用和泵送运距已综合考虑在单价中                                                                                                                                         4.材料场内运输、转运费用由投标人综合考虑，包含在投标报价中。  
5.做法：满足设计及现行施工技术、质量验收规范要求                                                                                                                                                                                6.甲供砼材料损耗量控制在3%以内，超出损耗部分由投标人承担；损耗小于3%，节约部分的50%作为投标人奖励。</t>
  </si>
  <si>
    <t>室外散水及坡道</t>
  </si>
  <si>
    <t xml:space="preserve">1.散水类型：综合考虑
2.混凝土等级：综合考虑（混凝土甲供）
3.砼现场泵送采用的机械种类及方式：投标人自行确定，泵送费用和泵送运距已综合考虑在单价中                                                                                                                                         4.材料场内运输、转运费用由投标人综合考虑，包含在投标报价中。                                                                                                                                                                     5.变形缝、沉降缝的切缝、留缝及灌缝工程量。  
6.做法：满足设计及现行施工技术、质量验收规范要求                                                                                                                                                                                7.甲供砼材料损耗量控制在3%以内，超出损耗部分由投标人承担；损耗小于3%，节约部分的50%作为投标人奖励。                            
</t>
  </si>
  <si>
    <t>散水排水沟</t>
  </si>
  <si>
    <t>1.材质：成品排水沟（含盖）
2.规格型号：按设计施工图
3.做法：满足设计和相关规范要求                                                                                  4.材料场内运输、转运费用已综合考虑在单价中</t>
  </si>
  <si>
    <t>m</t>
  </si>
  <si>
    <t>砼台阶</t>
  </si>
  <si>
    <t xml:space="preserve">1.台阶类型：综合考虑
2.混凝土等级：综合考虑（混凝土甲供）
3.砼现场泵送采用的机械种类及方式：投标人自行确定，泵送费用和泵送运距已综合考虑在单价中                                                                                                                                         4.材料场内运输、转运费用由投标人综合考虑，包含在投标报价中。  
5.做法：满足设计及现行施工技术、质量验收规范要求                                                                                                                                                                                6.甲供砼材料损耗量控制在3%以内，超出损耗部分由投标人承担；损耗小于3%，节约部分的50%作为投标人奖励。                                                                                                                               7.工程量按水平投影面积计算 </t>
  </si>
  <si>
    <t>m2</t>
  </si>
  <si>
    <t>室外地坪</t>
  </si>
  <si>
    <t>1.地坪类型：综合考虑
2.混凝土等级：综合考虑（混凝土甲供）
3.砼现场泵送采用的机械种类及方式：投标人自行确定，泵送费用和泵送运距已综合考虑在单价中                                                                                                                                         4.材料场内运输、转运费用由投标人综合考虑，包含在投标报价中。  
5.做法：满足设计及现行施工技术、质量验收规范要求                                                                                                                                                                                6.甲供砼材料损耗量控制在3%以内，超出损耗部分由投标人承担；损耗小于3%，节约部分的50%作为投标人奖励。</t>
  </si>
  <si>
    <t>垫层模板安、拆</t>
  </si>
  <si>
    <t>1.支模高度：综合
2.模板类型：木模、组合钢模板、竹胶合板等综合
3.支架材料：钢管、竹、木支架综合，断面尺寸、材质、工艺等符合设计和施工验收规范要求
4.本项目投标人应根据施工经验,现场实际情况和企业自身情况综合报价,不论采用何种支模方式均按报价执行                                                                5.材料场内运输、转运费用已综合考虑在单价中</t>
  </si>
  <si>
    <t>基础及承台模板安、拆</t>
  </si>
  <si>
    <t>1.支模高度：综合
2.模板类型：木模、组合钢模板、竹胶合板等综合
3.支架材料：钢管、竹、木支架综合，断面尺寸、材质、工艺等符合设计和施工验收规范要求
4.本项目投标人应根据施工经验,现场实际情况和企业自身情况综合报价,不论采用何种支模方式均按报价执行                                                                  5.材料场内运输、转运费用已综合考虑在单价中</t>
  </si>
  <si>
    <t>基础梁模板安、拆</t>
  </si>
  <si>
    <t>1.支模高度：综合
2.模板类型：木模、组合钢模板、竹胶合板等综合
3.支架材料：钢管、竹、木支架综合，断面尺寸、材质、工艺等符合设计和施工验收规范要求
4.本项目投标人应根据施工经验,现场实际情况和企业自身情况综合报价,不论采用何种支模方式均按报价执行                                                               5.材料场内运输、转运费用已综合考虑在单价中</t>
  </si>
  <si>
    <t>柱模板安、拆</t>
  </si>
  <si>
    <t>1.支模高度：综合
2.模板和超高模板类型：木模、组合钢模板、竹胶合板等综合
3.支架材料：钢管、竹、木支架综合，断面尺寸、材质、工艺等符合设计和施工验收规范要求
4.其他：单价已包括构件的超高模板费用等，投标人自行综合考虑
5.本项目投标人应根据施工经验,现场实际情况和企业自身情况综合报价,不论采用何种支模方式均按报价执行 ，拆模后砼表面观感达到清水模要求                                                                6.材料场内运输、转运费用已综合考虑在单价中</t>
  </si>
  <si>
    <t>有梁板模板安、拆</t>
  </si>
  <si>
    <t>屋面有梁板模板安、拆（含斜屋面）</t>
  </si>
  <si>
    <t>墙模板安、拆</t>
  </si>
  <si>
    <t>1.支模高度：综合
2.模板和超高模板类型：木模、组合钢模板、竹胶合板等综合
3.支架材料：钢管、竹、木支架综合，断面尺寸、材质、工艺等符合设计和施工验收规范要求
4.其他：单价已包括构件的拉杆费用和超高模板费用等，投标人自行综合考虑
5.本项目投标人应根据施工经验,现场实际情况和企业自身情况综合报价,不论采用何种支模方式均按报价执行 ，拆模后砼表面观感达到清水模要求                                                                6.材料场内运输、转运费用已综合考虑在单价中</t>
  </si>
  <si>
    <t>构造柱模板</t>
  </si>
  <si>
    <t>1.支模高度：综合
2.模板和超高模板类型：木模、组合钢模板、竹胶合板等综合
3.支架材料：钢管、竹、木支架综合，断面尺寸、材质、工艺等符合设计和施工验收规范要求
4.其他：单价已包括构件的拉杆费用和超高模板费用等，投标人自行综合考虑
5.本项目投标人应根据施工经验,现场实际情况和企业自身情况综合报价,不论采用何种支模方式均按报价执行 ，拆模后砼表面观感达到清水模要求                                                                7.材料场内运输、转运费用已综合考虑在单价中</t>
  </si>
  <si>
    <t>圈梁、过梁模板</t>
  </si>
  <si>
    <t>1.支模高度：综合
2.模板和超高模板类型：木模、组合钢模板、竹胶合板等综合
3.支架材料：钢管、竹、木支架综合，断面尺寸、材质、工艺等符合设计和施工验收规范要求
4.其他：单价已包括构件的拉杆费用和超高模板费用等，投标人自行综合考虑
5.本项目投标人应根据施工经验,现场实际情况和企业自身情况综合报价,不论采用何种支模方式均按报价执行 ，拆模后砼表面观感达到清水模要求                                                                8.材料场内运输、转运费用已综合考虑在单价中</t>
  </si>
  <si>
    <t>压顶模板</t>
  </si>
  <si>
    <t>1.支模高度：综合
2.模板和超高模板类型：木模、组合钢模板、竹胶合板等综合
3.支架材料：钢管、竹、木支架综合，断面尺寸、材质、工艺等符合设计和施工验收规范要求
4.其他：单价已包括构件的拉杆费用和超高模板费用等，投标人自行综合考虑
5.本项目投标人应根据施工经验,现场实际情况和企业自身情况综合报价,不论采用何种支模方式均按报价执行 ，拆模后砼表面观感达到清水模要求                                                                9.材料场内运输、转运费用已综合考虑在单价中</t>
  </si>
  <si>
    <t>砼台阶模板</t>
  </si>
  <si>
    <t xml:space="preserve">1.支模高度：综合
2.模板和超高模板类型：木模、组合钢模板、竹胶合板等综合
3.支架材料：钢管、竹、木支架综合，断面尺寸、材质、工艺等符合设计和施工验收规范要求
5.本项目投标人应根据施工经验,现场实际情况和企业自身情况综合报价,不论采用何种支模方式均按报价执行 ，拆模后砼表面观感达到清水模要求                                                                                                               7.材料场内运输、转运费用已综合考虑在单价中                                                                                                                                                                                     8.工程量按水平投影面积计算 </t>
  </si>
  <si>
    <t>外脚手架</t>
  </si>
  <si>
    <t>1.脚手架高度：综合                                                                                                                                                                                                                     2.脚手架类型：钢管脚手架 ，斜道、上料平台、安全网等投标人综合考虑，不再另行计算。                                                                                                                                                      3.脚手架材料：钢管、脚手板、安全网、水平防护、立面防护网的材质、工艺等符合相关安全及施工验收规范要求                                                                                                                                                             4.材料场内运输、转运费用已综合考虑在单价中</t>
  </si>
  <si>
    <t>预埋D20阻燃塑料管</t>
  </si>
  <si>
    <t>1.名称：预埋电线管                                                                                                                                                                                                           2.管材型号：D20阻燃塑料管                                                                                                                                                                                                         3.预埋位置：板、梁、柱、墙等，详见设计                                                                                                                                                                                                     4.施工要求：满足施工及验收相关规范要求                                                                                                                                                                                                    5.材料场内运输、转运费用已综合考虑在单价中</t>
  </si>
  <si>
    <t>预埋D25阻燃塑料管</t>
  </si>
  <si>
    <t>1.名称：预埋电线管                                                                                                                                                                                                             2.管材型号：D25阻燃塑料管                                                                                                                                                                                                        3.预埋位置：板、梁、柱、墙等，详见设计                                                                                                                                                                                           4.施工要求：满足施工及验收相关规范要求                                                                                                                                                                                            5.材料场内运输、转运费用已综合考虑在单价中</t>
  </si>
  <si>
    <t>预埋钢管 DN25</t>
  </si>
  <si>
    <t>1.名称：预埋钢管                                                                                                                                                                                                                   2.管材型号：DN25热镀锌钢管                                                                                                                                                                                                        3.预埋位置：板、梁、柱、墙等，详见设计                                                                                                                                                                                                4.施工要求：满足施工及验收相关规范要求                                                                                                                                                                                                 5.材料场内运输、转运费用已综合考虑在单价中</t>
  </si>
  <si>
    <t>预埋 接线盒</t>
  </si>
  <si>
    <t>1.名称：接线盒                                                                                                                                                                                                                      2.材质：PVC                                                                                                                                                                                                                       3.预埋位置：板、梁、柱、墙等，详见设计                                                                                                                                                                                        4.施工要求：满足施工及验收相关规范要求                                                                                                                                                                                                 5.材料场内运输、转运费用已综合考虑在单价中</t>
  </si>
  <si>
    <t>个</t>
  </si>
  <si>
    <t xml:space="preserve"> 合计</t>
  </si>
  <si>
    <t>注：1、全费用综合单价，包括人工费、材料费、机械费、管理费、利润、除安全文明施工费外的总价措施费、大型机械进出场费及进出场外的其他单价措施费、降排水费、规费、销项增值税和附加税、弃土费等费用；以上工程量均为暂估量，结算工程量以现场收方为准，因为量差发生的合同价格调整，合同单价均不予以调整。
2、现场安全环保文明施工管理要求：（1）由公司统一发放印有“兴绿园林”字样和LOGO的安全帽和反光背心，班组按实名制领取，使用完后交回项目部，否则按采购费用扣款，其余参照合同附件中安全环保管理协议执行。（2）现场雾炮机由甲方提供，投标单位需安排人员管理使用，人工费、油费及管理费用综合考虑到投标报价中，不单独计取。                                                                                                                                                                                                                             3、施工平台由投标人自行考虑施工，费用综合考虑到投标报价中。</t>
  </si>
  <si>
    <t>1.本次采用全费用单价报价形式，最高限价为4678790.00元，施工单位所报价高于最高限价的为无效报价，采购人不予接受。同时在工程量清单中公布最高费用单价限价，施工单位的全费用单价限价，施工单位的全费用单价也不得超过最高全费用单价限价，否则，采购人将予以拒绝。</t>
  </si>
  <si>
    <t>2.最终结算时，以经审计单位核定的实际完成工程量及有效的竣工资料进行计算，全费用单价按中选的全费用单价进行计价。</t>
  </si>
  <si>
    <t>3.开具的发票为增值税专票（税率为9%）。</t>
  </si>
  <si>
    <t>2023年“P”项目3#建筑物结构清单与报价表</t>
  </si>
  <si>
    <t xml:space="preserve">1.垫层类型：碎石垫层
2.垫层厚度及材质要求：详设计施工图
3.材料运输方式及运距：投标人自行确定
4.做法：满足设计及现行施工技术、质量验收规范要求                                                                                                                                                                        5.材料场内运输、转运费用已综合考虑在单价中                                     </t>
  </si>
  <si>
    <t xml:space="preserve">1.散水类型：综合考虑
2.混凝土等级：综合考虑（混凝土甲供）
3.砼现场泵送采用的机械种类及方式：投标人自行确定，泵送费用和泵送运距已综合考虑在单价中                                                                                                                                         4.材料场内运输、转运费用由投标人综合考虑，包含在投标报价中。                                                                                                                                                                     5.变形缝、沉降缝的切缝、留缝及灌缝工程量。  
6.做法：满足设计及现行施工技术、质量验收规范要求                                                                                                                                                                                7.甲供砼材料损耗量控制在3%以内，超出损耗部分由投标人承担；损耗小于3%，节约部分的50%作为投标人奖励。                            </t>
  </si>
  <si>
    <t>1.本次采用全费用单价报价形式，最高限价为467890.00元，施工单位所报价高于最高限价的为无效报价，采购人不予接受。同时在工程量清单中公布最高费用单价限价，施工单位的全费用单价限价，施工单位的全费用单价也不得超过最高全费用单价限价，否则，采购人将予以拒绝。</t>
  </si>
  <si>
    <t>2023年“P”项目5#建筑物结构清单与报价表</t>
  </si>
  <si>
    <t xml:space="preserve">1.垫层类型：碎石垫层
2.垫层厚度及材质要求：详设计施工图
3.材料运输方式及运距：投标人自行确定
4.做法：满足设计及现行施工技术、质量验收规范要求                                                                                                                                                                            5.材料场内运输、转运费用已综合考虑在单价中                                     </t>
  </si>
  <si>
    <t xml:space="preserve">1.地坪类型：综合考虑
2.混凝土等级：综合考虑（混凝土甲供）
3.砼现场泵送采用的机械种类及方式：投标人自行确定，泵送费用和泵送运距已综合考虑在单价中                                                                                                                                         4.材料场内运输、转运费用由投标人综合考虑，包含在投标报价中。  
5.做法：满足设计及现行施工技术、质量验收规范要求                                                                                                                                                                                6.甲供砼材料损耗量控制在3%以内，超出损耗部分由投标人承担；损耗小于3%，节约部分的50%作为投标人奖励。
</t>
  </si>
  <si>
    <t>非屋面有梁板模板安、拆</t>
  </si>
  <si>
    <t>综合脚手架</t>
  </si>
  <si>
    <t>钢柱</t>
  </si>
  <si>
    <t>1.柱类型 ：钢柱，形状综合考虑，焊接型钢；
2.钢材品种与规格：满足设计要求；（包工包料）
3.部位 ：满足设计要求
4.安装/吊装方式：综合
5.制作安装做法：满足设计及规范验收要求
6.探伤要求 ：满足设计及规范要求
7.防火要求 ：耐火等级应达到设计要求，钢柱、钢梁及钢支撑等均应采用防火涂料保护层，防火涂料类型应符合设计及规范要求。
8.油漆品种、要求：水性无机富锌底漆,干膜厚度为35x2μm,环氧云铁中间漆,干膜厚度为60x1μm,丙烯酸聚氨酯面漆,干膜厚度为35x2μm,最小总干膜厚度200μm、喷防锈漆一道，灰色氟碳漆一道
9.防锈要求：除锈等级为St3级,并达到35~55μm，防锈要求满足规范及设计要求
10.其他：钢构件场内外运输、场内二次转运及多次转运、钢连接配件等，投标人综合考虑，包含在报价内。
11.生产施工必须满足安全及环保要求，工程质量检测达到合格，并通过验收，配合甲方完成钢结构检测工作，检测费用由甲方承担。机械使用费、机械进出场费等已包含在综合单价内。                                                                         
12.钢材及其他材料的耗损已综合考虑，含在报价内。</t>
  </si>
  <si>
    <t>t</t>
  </si>
  <si>
    <t>钢梁</t>
  </si>
  <si>
    <t>1.梁类型 ：钢梁曲面钢梁形状综合考虑，焊接型钢；
2.钢材品种与规格：满足设计要求；（包工包料）
3.部位 ：满足设计要求
4.安装/吊装方式：综合
5.制作安装做法：满足设计及规范验收要求
6.探伤要求 ：满足设计及规范要求
7.防火要求 ：耐火等级应达到设计要求，钢柱、钢梁及钢支撑等均应采用防火涂料保护层，防火涂料类型应符合设计及规范要求。
8.油漆品种、要求：水性无机富锌底漆,干膜厚度为35x2μm,环氧云铁中间漆,干膜厚度为60x1μm,丙烯酸聚氨酯面漆,干膜厚度为35x2μm,最小总干膜厚度200μm、喷防锈漆一道，灰色氟碳漆一道
9.防锈要求：除锈等级为St3级,并达到35~55μm，防锈要求满足规范及设计要求
10.其他：钢构件场内外运输、场内二次转运及多次转运、钢连接配件等，投标人综合考虑，包含在报价内。
11.生产施工必须满足安全及环保要求，工程质量检测达到合格，并通过验收，配合甲方完成钢结构检测工作，检测费用由甲方承担。机械使用费、机械进出场费等已包含在综合单价内。                              
12.钢材及其他材料的耗损已综合考虑，含在报价内。</t>
  </si>
  <si>
    <t>零星钢构件</t>
  </si>
  <si>
    <t>1.零星钢构件类型 ：形状综合考虑，焊接型钢；
2.钢材品种与规格：满足设计要求；（包工包料）
3.部位 ：满足设计要求
4.安装/吊装方式：综合
5.制作安装做法：满足设计及规范验收要求
6.探伤要求 ：满足设计及规范要求
7.防火要求 ：耐火等级应达到设计要求，钢柱、钢梁及钢支撑等均应采用防火涂料保护层，防火涂料类型应符合设计及规范要求。
8.油漆品种、要求：水性无机富锌底漆,干膜厚度为35x2μm,环氧云铁中间漆,干膜厚度为60x1μm,丙烯酸聚氨酯面漆,干膜厚度为35x2μm,最小总干膜厚度200μm、喷防锈漆一道，灰色氟碳漆一道
9.防锈要求：除锈等级为St3级,并达到35~55μm，防锈要求满足规范及设计要求
10.其他：钢构件场内外运输、场内二次转运及多次转运、钢连接配件等，投标人综合考虑，包含在报价内。
11.生产施工必须满足安全及环保要求，工程质量检测达到合格，并通过验收，配合甲方完成钢结构检测工作，检测费用由甲方承担。机械使用费、机械进出场费等已包含在综合单价内。                              
12.钢材及其他材料的耗损已综合考虑，含在报价内。</t>
  </si>
  <si>
    <t>1.本次采用全费用单价报价形式，最高限价为1064988.00元，施工单位所报价高于最高限价的为无效报价，采购人不予接受。同时在工程量清单中公布最高费用单价限价，施工单位的全费用单价限价，施工单位的全费用单价也不得超过最高全费用单价限价，否则，采购人将予以拒绝。</t>
  </si>
  <si>
    <t>2023年“P”项目异形廊架建筑物结构工程清单与报价表</t>
  </si>
  <si>
    <t>1.本次采用全费用单价报价形式，最高限价为1017530.00元，施工单位所报价高于最高限价的为无效报价，采购人不予接受。同时在工程量清单中公布最高费用单价限价，施工单位的全费用单价限价，施工单位的全费用单价也不得超过最高全费用单价限价，否则，采购人将予以拒绝。</t>
  </si>
  <si>
    <t>2023年“P”项目构筑物桩基工程清单与报价表</t>
  </si>
  <si>
    <t xml:space="preserve"> </t>
  </si>
  <si>
    <t xml:space="preserve">桩基工程 </t>
  </si>
  <si>
    <t>旋挖钻孔土石方 φ700mm-φ1000mm</t>
  </si>
  <si>
    <t>1.地层情况：土石比综合，由投标人综合考虑报价；
2.挖孔深度：综合 ；
3.桩径：直径φ700mm~φ1000mm ；
4.成孔方法：旋挖钻机成孔；
5.挖桩土石方：投标人自行踏勘现场综合考虑、外弃土转运至项目经理部指定位置，转运距离1km范围内；
6.含完成该工作所需的人工，材料（含主材、辅材、周转材料），机械费（含机械的进出场费），措施费（安全文明施工费、季节性施工、临时设施、夜间施工、二次搬运等）、规费等所有相关费用；投标人需配合发包人完成桩基检测（小应变、超声波、静载）、并完善相关资料；
7.单桩桩长：按有效桩长计算，空桩部分及桩底扩大头部分由投标人综合考虑在投标报价内；
8.含工完料清、工人安全防护用品、防暑降温等全部内容，并包含因工期计划必须要的窝工、赶工费用。因不合格造成的二次返工费用由分包单位自行承担。
9.做法：满足设计及相关施工规范要求。</t>
  </si>
  <si>
    <t>成孔灌注桩商品混凝土C30</t>
  </si>
  <si>
    <t>1.混凝土强度等级：C30商品砼
2.砼运输方式及运距：投标人自行确定
3.砼现场泵送采用的机械种类及方式：投标人自行确定，泵送费用和泵送运距已综合考虑在单价中
4.混凝土计算规格：按有效桩长乘以桩径按体积计算。投标人应综合考虑灌注桩的混凝土充盈系数及混凝土的超灌和扩大头部分，超灌高度满足设计及规范要求，该部分综合在投标报价内。
5.含完成该工作所需的人工，材料（含主材、辅材、周转材料），机械费（含机械的进出场费），措施费（安全文明施工费、季节性施工、临时设施、夜间施工、二次搬运等）、规费等所有相关费用；投标人需配合发包人完成桩基检测（小应变、超声波、静载）、并完善相关资料；
6.做法：满足设计及现行施工技术、质量验收规范要求</t>
  </si>
  <si>
    <t>混凝土实际用量超过图算量20%，则超过20%的部分商品砼按实结算。</t>
  </si>
  <si>
    <t>成孔灌注桩 商品水下混凝土C30</t>
  </si>
  <si>
    <t>1.混凝土强度等级：C30水下商品砼
2.砼运输方式及运距：投标人自行确定
3.砼现场泵送采用的机械种类及方式：投标人自行确定，泵送费用和泵送运距已综合考虑在单价中
4.混凝土计算规格：按有效桩长乘以桩径按体积计算。投标人应综合考虑灌注桩的混凝土充盈系数及混凝土的超灌和扩大头部分，超灌高度满足设计及规范要求，该部分综合在投标报价内。
5.含完成该工作所需的人工，材料（含主材、辅材、周转材料），机械费（含机械的进出场费），措施费（安全文明施工费、季节性施工、临时设施、夜间施工、二次搬运等）、规费等所有相关费用；投标人需配合发包人完成桩基检测（小应变、超声波、静载）、并完善相关资料；
6.做法：满足设计及现行施工技术、质量验收规范要求</t>
  </si>
  <si>
    <t>成孔灌注桩 C35商品混凝土</t>
  </si>
  <si>
    <t>1.混凝土强度等级：C35商品砼
2.砼运输方式及运距：投标人自行确定
3.砼现场泵送采用的机械种类及方式：投标人自行确定，泵送费用和泵送运距已综合考虑在单价中
4.混凝土计算规格：按有效桩长乘以桩径按体积计算。投标人应综合考虑灌注桩的混凝土充盈系数及混凝土的超灌和扩大头部分，超灌高度满足设计及规范要求，该部分综合在投标报价内。
5.含完成该工作所需的人工，材料（含主材、辅材、周转材料），机械费（含机械的进出场费），措施费（安全文明施工费、季节性施工、临时设施、夜间施工、二次搬运等）、规费等所有相关费用；投标人需配合发包人完成桩基检测（小应变、超声波、静载）、并完善相关资料；
6.做法：满足设计及现行施工技术、质量验收规范要求</t>
  </si>
  <si>
    <t>成孔灌注桩 C35水下商品混凝土</t>
  </si>
  <si>
    <t>1.混凝土强度等级：C35水下商品砼
2.砼运输方式及运距：投标人自行确定
3.砼现场泵送采用的机械种类及方式：投标人自行确定，泵送费用和泵送运距已综合考虑在单价中
4.混凝土计算规格：按有效桩长乘以桩径按体积计算。投标人应综合考虑灌注桩的混凝土充盈系数及混凝土的超灌和扩大头部分，超灌高度满足设计及规范要求，该部分综合在投标报价内。
5.含完成该工作所需的人工，材料（含主材、辅材、周转材料），机械费（含机械的进出场费），措施费（安全文明施工费、季节性施工、临时设施、夜间施工、二次搬运等）、规费等所有相关费用；投标人需配合发包人完成桩基检测（小应变、超声波、静载）、并完善相关资料；
6.做法：满足设计及现行施工技术、质量验收规范要求</t>
  </si>
  <si>
    <t>截（凿）桩头 （φ700mm-φ1000mm）</t>
  </si>
  <si>
    <t>1.截（凿）桩头截面、高度、强度等级：满足规范，投标人综合考虑 ，
2.桩头有无钢筋：有
3.凿除方式：投标人综合考虑
4.包含截桩头及检测土石方开挖（土石综合考虑），桩头钢筋梳理整形，外弃土转运至项目经理部指定位置，转运距离1km范围内；
5.做法：满足设计及现行施工技术、质量验收规范要求</t>
  </si>
  <si>
    <t>声测管</t>
  </si>
  <si>
    <t>1.材质、规格型号：材质为钢管，规格综合考虑
2.包含声测管安装及检测后灌浆，压浆做法满足设计及相关规范要求
3.做法：满足设计及现行施工技术、质量验收规范要求
4.计算规则：该子项计算规则以长度计算</t>
  </si>
  <si>
    <t>钢护筒</t>
  </si>
  <si>
    <t>1.地层情况：综合  
2.护筒类型、长度：钢护筒，规格、长度、厚度等综合
3.埋设方式：由投标人自行考虑
4.做法：满足设计及现行施工技术、质量验收规范要求
5.计算规则：按实际使用长度计算（孔口护筒已包含在钻孔报价内，不再计量）</t>
  </si>
  <si>
    <t>现浇构件钢筋HPB300直径 φ10以内 制作、安装</t>
  </si>
  <si>
    <t>1.钢筋种类、规格：钢筋HPB300直径 φ10以内 
2.钢筋连接方式：各种连接方式投标人综合考虑在报价中
3.弧形构件钢筋以及桩钢筋笼的吊装费用，由投标人综合考虑，进入综合单价中
4.投标人综合考虑埋设的方式，以及钢筋笼吊装等费用均包括在所报综合单价中不再另行计取；
5.钢筋的复检、送检所需的材料费由投标人自行考虑在投标报价中不再另行计取；
6.包含完成该工作所需的机械进出场费、材料场内外运输、二次或多次转运费均已包含在单价内。
7.其余做法：满足设计及现行施工技术、质量验收规范要求</t>
  </si>
  <si>
    <t>现浇构件钢筋HRB400E直径 ≥φ10制作、安装</t>
  </si>
  <si>
    <t>1.钢筋种类、规格：螺纹钢HRB400E ，钢筋直径≥Φ10
2.钢筋连接方式：各种连接方式投标人综合考虑在报价中
3.弧形构件钢筋以及桩钢筋笼的吊装费用，由投标人综合考虑，进入综合单价中
4.投标人综合考虑埋设的方式，以及钢筋笼吊装等费用均包括在所报综合单价中不再另行计取
5.钢筋的复检、送检所需的材料费由投标人自行考虑在投标报价中不再另行计取；
6.包含完成该工作所需的机械进出场费、材料场内外运输、二次或多次转运费均已包含在单价内。
7.其余做法：满足设计及现行施工技术、质量验收规范要求</t>
  </si>
  <si>
    <t>机械进出场费</t>
  </si>
  <si>
    <t>1.包括机械进出场运输及转移费用及机械在施工现场进行安装、拆卸、各栋号间转移所需的人工费、材料费、机械费、试运转费和安装所需的辅助设施的费用；
2.投标人自身原因（机械维修、更换等情况）导致的机械进出场费用不另行计算，非发包人原因造成的机械多次进出场费用不另行计算。</t>
  </si>
  <si>
    <t>项</t>
  </si>
  <si>
    <t/>
  </si>
  <si>
    <t>1.本次采用全费用单价报价形式，最高限价为75840.00元，施工单位所报价高于最高限价的为无效报价，采购人不予接受。同时在工程量清单中公布最高费用单价限价，施工单位的全费用单价限价，施工单位的全费用单价也不得超过最高全费用单价限价，否则，采购人将予以拒绝。</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</si>
</sst>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9">
    <font>
      <sz val="11"/>
      <color theme="1"/>
      <name val="宋体"/>
      <charset val="134"/>
      <scheme val="minor"/>
    </font>
    <font>
      <sz val="10"/>
      <color theme="1"/>
      <name val="宋体"/>
      <charset val="134"/>
      <scheme val="minor"/>
    </font>
    <font>
      <b/>
      <sz val="16"/>
      <color theme="1"/>
      <name val="宋体"/>
      <charset val="134"/>
    </font>
    <font>
      <b/>
      <sz val="10"/>
      <color theme="1"/>
      <name val="宋体"/>
      <charset val="134"/>
    </font>
    <font>
      <b/>
      <sz val="10"/>
      <color indexed="0"/>
      <name val="宋体"/>
      <charset val="134"/>
      <scheme val="minor"/>
    </font>
    <font>
      <b/>
      <sz val="10"/>
      <color indexed="8"/>
      <name val="宋体"/>
      <charset val="134"/>
      <scheme val="minor"/>
    </font>
    <font>
      <sz val="10"/>
      <color theme="1"/>
      <name val="宋体"/>
      <charset val="134"/>
    </font>
    <font>
      <b/>
      <sz val="12"/>
      <color theme="1"/>
      <name val="宋体"/>
      <charset val="134"/>
    </font>
    <font>
      <sz val="11"/>
      <color indexed="8"/>
      <name val="宋体"/>
      <charset val="134"/>
    </font>
    <font>
      <sz val="11"/>
      <color rgb="FF000000"/>
      <name val="宋体"/>
      <charset val="134"/>
    </font>
    <font>
      <sz val="11"/>
      <color theme="1"/>
      <name val="宋体"/>
      <charset val="134"/>
    </font>
    <font>
      <b/>
      <sz val="11"/>
      <color theme="1"/>
      <name val="宋体"/>
      <charset val="134"/>
    </font>
    <font>
      <sz val="10"/>
      <color indexed="8"/>
      <name val="宋体"/>
      <charset val="134"/>
    </font>
    <font>
      <sz val="10"/>
      <color rgb="FF000000"/>
      <name val="宋体"/>
      <charset val="134"/>
    </font>
    <font>
      <sz val="10"/>
      <color indexed="8"/>
      <name val="宋体"/>
      <charset val="134"/>
      <scheme val="minor"/>
    </font>
    <font>
      <sz val="11"/>
      <color indexed="8"/>
      <name val="宋体"/>
      <charset val="134"/>
      <scheme val="minor"/>
    </font>
    <font>
      <sz val="12"/>
      <color indexed="8"/>
      <name val="宋体"/>
      <charset val="134"/>
    </font>
    <font>
      <b/>
      <sz val="12"/>
      <color indexed="8"/>
      <name val="宋体"/>
      <charset val="134"/>
    </font>
    <font>
      <b/>
      <sz val="14"/>
      <color theme="1"/>
      <name val="宋体"/>
      <charset val="134"/>
    </font>
    <font>
      <sz val="12"/>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0" fillId="3" borderId="0" applyNumberFormat="0" applyBorder="0" applyAlignment="0" applyProtection="0">
      <alignment vertical="center"/>
    </xf>
    <xf numFmtId="0" fontId="21" fillId="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5" borderId="0" applyNumberFormat="0" applyBorder="0" applyAlignment="0" applyProtection="0">
      <alignment vertical="center"/>
    </xf>
    <xf numFmtId="0" fontId="22" fillId="6" borderId="0" applyNumberFormat="0" applyBorder="0" applyAlignment="0" applyProtection="0">
      <alignment vertical="center"/>
    </xf>
    <xf numFmtId="43" fontId="0" fillId="0" borderId="0" applyFont="0" applyFill="0" applyBorder="0" applyAlignment="0" applyProtection="0">
      <alignment vertical="center"/>
    </xf>
    <xf numFmtId="0" fontId="23" fillId="7"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8" borderId="9" applyNumberFormat="0" applyFont="0" applyAlignment="0" applyProtection="0">
      <alignment vertical="center"/>
    </xf>
    <xf numFmtId="0" fontId="23" fillId="9"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0" applyNumberFormat="0" applyFill="0" applyAlignment="0" applyProtection="0">
      <alignment vertical="center"/>
    </xf>
    <xf numFmtId="0" fontId="31" fillId="0" borderId="10" applyNumberFormat="0" applyFill="0" applyAlignment="0" applyProtection="0">
      <alignment vertical="center"/>
    </xf>
    <xf numFmtId="0" fontId="23" fillId="10" borderId="0" applyNumberFormat="0" applyBorder="0" applyAlignment="0" applyProtection="0">
      <alignment vertical="center"/>
    </xf>
    <xf numFmtId="0" fontId="26" fillId="0" borderId="11" applyNumberFormat="0" applyFill="0" applyAlignment="0" applyProtection="0">
      <alignment vertical="center"/>
    </xf>
    <xf numFmtId="0" fontId="23" fillId="11" borderId="0" applyNumberFormat="0" applyBorder="0" applyAlignment="0" applyProtection="0">
      <alignment vertical="center"/>
    </xf>
    <xf numFmtId="0" fontId="32" fillId="12" borderId="12" applyNumberFormat="0" applyAlignment="0" applyProtection="0">
      <alignment vertical="center"/>
    </xf>
    <xf numFmtId="0" fontId="33" fillId="12" borderId="8" applyNumberFormat="0" applyAlignment="0" applyProtection="0">
      <alignment vertical="center"/>
    </xf>
    <xf numFmtId="0" fontId="34" fillId="13" borderId="13" applyNumberFormat="0" applyAlignment="0" applyProtection="0">
      <alignment vertical="center"/>
    </xf>
    <xf numFmtId="0" fontId="20" fillId="14" borderId="0" applyNumberFormat="0" applyBorder="0" applyAlignment="0" applyProtection="0">
      <alignment vertical="center"/>
    </xf>
    <xf numFmtId="0" fontId="23" fillId="15" borderId="0" applyNumberFormat="0" applyBorder="0" applyAlignment="0" applyProtection="0">
      <alignment vertical="center"/>
    </xf>
    <xf numFmtId="0" fontId="35" fillId="0" borderId="14" applyNumberFormat="0" applyFill="0" applyAlignment="0" applyProtection="0">
      <alignment vertical="center"/>
    </xf>
    <xf numFmtId="0" fontId="36" fillId="0" borderId="15" applyNumberFormat="0" applyFill="0" applyAlignment="0" applyProtection="0">
      <alignment vertical="center"/>
    </xf>
    <xf numFmtId="0" fontId="37" fillId="16" borderId="0" applyNumberFormat="0" applyBorder="0" applyAlignment="0" applyProtection="0">
      <alignment vertical="center"/>
    </xf>
    <xf numFmtId="0" fontId="38" fillId="17" borderId="0" applyNumberFormat="0" applyBorder="0" applyAlignment="0" applyProtection="0">
      <alignment vertical="center"/>
    </xf>
    <xf numFmtId="0" fontId="20" fillId="18" borderId="0" applyNumberFormat="0" applyBorder="0" applyAlignment="0" applyProtection="0">
      <alignment vertical="center"/>
    </xf>
    <xf numFmtId="0" fontId="23"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3" fillId="28" borderId="0" applyNumberFormat="0" applyBorder="0" applyAlignment="0" applyProtection="0">
      <alignment vertical="center"/>
    </xf>
    <xf numFmtId="0" fontId="20"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0" fillId="32" borderId="0" applyNumberFormat="0" applyBorder="0" applyAlignment="0" applyProtection="0">
      <alignment vertical="center"/>
    </xf>
    <xf numFmtId="0" fontId="23" fillId="33" borderId="0" applyNumberFormat="0" applyBorder="0" applyAlignment="0" applyProtection="0">
      <alignment vertical="center"/>
    </xf>
  </cellStyleXfs>
  <cellXfs count="72">
    <xf numFmtId="0" fontId="0" fillId="0" borderId="0" xfId="0">
      <alignment vertical="center"/>
    </xf>
    <xf numFmtId="0" fontId="0" fillId="0" borderId="0" xfId="0" applyFont="1">
      <alignment vertical="center"/>
    </xf>
    <xf numFmtId="0" fontId="1" fillId="0" borderId="0" xfId="0" applyFont="1">
      <alignment vertical="center"/>
    </xf>
    <xf numFmtId="0" fontId="0" fillId="0" borderId="0" xfId="0" applyFont="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77" fontId="6" fillId="0" borderId="1" xfId="0" applyNumberFormat="1" applyFont="1" applyFill="1" applyBorder="1" applyAlignment="1">
      <alignment horizontal="center" vertical="center"/>
    </xf>
    <xf numFmtId="0" fontId="6" fillId="0" borderId="1" xfId="0" applyFont="1" applyFill="1" applyBorder="1" applyAlignment="1">
      <alignment horizontal="left" vertical="center" wrapText="1"/>
    </xf>
    <xf numFmtId="177" fontId="6" fillId="0" borderId="2" xfId="0" applyNumberFormat="1" applyFont="1" applyFill="1" applyBorder="1" applyAlignment="1">
      <alignment horizontal="center" vertical="center"/>
    </xf>
    <xf numFmtId="177" fontId="6" fillId="0" borderId="3" xfId="0" applyNumberFormat="1" applyFont="1" applyFill="1" applyBorder="1" applyAlignment="1">
      <alignment horizontal="center" vertical="center"/>
    </xf>
    <xf numFmtId="177" fontId="6" fillId="0" borderId="4" xfId="0" applyNumberFormat="1" applyFont="1" applyFill="1" applyBorder="1" applyAlignment="1">
      <alignment horizontal="center" vertical="center"/>
    </xf>
    <xf numFmtId="0" fontId="7" fillId="0" borderId="1" xfId="0" applyFont="1" applyFill="1" applyBorder="1" applyAlignment="1">
      <alignment horizontal="center" vertical="center"/>
    </xf>
    <xf numFmtId="177" fontId="7" fillId="0" borderId="1"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xf>
    <xf numFmtId="0" fontId="0" fillId="0" borderId="5" xfId="0" applyFont="1" applyFill="1" applyBorder="1" applyAlignment="1">
      <alignment horizontal="left" vertical="center" wrapText="1"/>
    </xf>
    <xf numFmtId="0" fontId="0" fillId="0" borderId="6" xfId="0" applyFont="1" applyFill="1" applyBorder="1" applyAlignment="1">
      <alignment horizontal="left" vertical="center" wrapText="1"/>
    </xf>
    <xf numFmtId="0" fontId="1" fillId="0" borderId="6" xfId="0" applyFont="1" applyFill="1" applyBorder="1" applyAlignment="1">
      <alignment horizontal="left" vertical="center" wrapText="1"/>
    </xf>
    <xf numFmtId="0" fontId="0" fillId="0" borderId="6" xfId="0" applyFont="1" applyFill="1" applyBorder="1" applyAlignment="1">
      <alignment horizontal="center" vertical="center" wrapText="1"/>
    </xf>
    <xf numFmtId="0" fontId="8" fillId="0" borderId="0" xfId="0" applyFont="1" applyFill="1" applyAlignment="1">
      <alignment horizontal="left" vertical="center" wrapText="1"/>
    </xf>
    <xf numFmtId="0" fontId="9" fillId="0" borderId="0" xfId="0" applyFont="1" applyFill="1" applyAlignment="1">
      <alignment horizontal="left" vertical="center" wrapText="1"/>
    </xf>
    <xf numFmtId="177" fontId="6" fillId="0" borderId="2" xfId="0" applyNumberFormat="1" applyFont="1" applyFill="1" applyBorder="1" applyAlignment="1">
      <alignment horizontal="center" vertical="center" wrapText="1"/>
    </xf>
    <xf numFmtId="177" fontId="6" fillId="0" borderId="3" xfId="0" applyNumberFormat="1" applyFont="1" applyFill="1" applyBorder="1" applyAlignment="1">
      <alignment horizontal="center" vertical="center" wrapText="1"/>
    </xf>
    <xf numFmtId="177" fontId="6" fillId="0" borderId="4"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0" fontId="0" fillId="0" borderId="7" xfId="0" applyFont="1" applyFill="1" applyBorder="1" applyAlignment="1">
      <alignment horizontal="left" vertical="center" wrapText="1"/>
    </xf>
    <xf numFmtId="0" fontId="0" fillId="0" borderId="0" xfId="0" applyFont="1" applyAlignment="1">
      <alignment vertical="center"/>
    </xf>
    <xf numFmtId="0" fontId="2" fillId="0" borderId="0"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xf>
    <xf numFmtId="0" fontId="10" fillId="0" borderId="1" xfId="0" applyFont="1" applyFill="1" applyBorder="1" applyAlignment="1">
      <alignment vertical="center"/>
    </xf>
    <xf numFmtId="0" fontId="11" fillId="0" borderId="1" xfId="0" applyFont="1" applyFill="1" applyBorder="1" applyAlignment="1">
      <alignment horizontal="center"/>
    </xf>
    <xf numFmtId="0" fontId="10" fillId="0" borderId="1" xfId="0" applyFont="1" applyFill="1" applyBorder="1" applyAlignment="1">
      <alignment horizontal="left" vertical="center" wrapText="1"/>
    </xf>
    <xf numFmtId="0" fontId="12" fillId="0" borderId="0" xfId="0" applyFont="1" applyFill="1" applyAlignment="1">
      <alignment vertical="center" wrapText="1"/>
    </xf>
    <xf numFmtId="0" fontId="13" fillId="0" borderId="0" xfId="0" applyFont="1" applyFill="1" applyBorder="1" applyAlignment="1">
      <alignment vertical="center" wrapText="1"/>
    </xf>
    <xf numFmtId="0" fontId="14" fillId="0" borderId="0" xfId="0" applyFont="1" applyFill="1" applyBorder="1" applyAlignment="1"/>
    <xf numFmtId="0" fontId="0" fillId="0" borderId="1" xfId="0" applyFont="1" applyFill="1" applyBorder="1" applyAlignment="1">
      <alignment vertical="center"/>
    </xf>
    <xf numFmtId="0" fontId="9" fillId="0" borderId="0" xfId="0" applyFont="1" applyFill="1" applyBorder="1" applyAlignment="1">
      <alignment horizontal="left" vertical="center" wrapText="1"/>
    </xf>
    <xf numFmtId="0" fontId="15" fillId="0" borderId="0" xfId="0" applyFont="1" applyFill="1" applyBorder="1" applyAlignment="1"/>
    <xf numFmtId="0" fontId="16" fillId="0" borderId="0" xfId="0" applyFont="1" applyFill="1" applyBorder="1" applyAlignment="1"/>
    <xf numFmtId="0" fontId="17" fillId="0" borderId="0" xfId="0" applyFont="1" applyFill="1" applyBorder="1" applyAlignment="1"/>
    <xf numFmtId="0" fontId="16" fillId="0" borderId="0" xfId="0" applyFont="1" applyFill="1" applyBorder="1" applyAlignment="1">
      <alignment horizontal="center" vertical="center"/>
    </xf>
    <xf numFmtId="177" fontId="16" fillId="0" borderId="0" xfId="0" applyNumberFormat="1" applyFont="1" applyFill="1" applyBorder="1" applyAlignment="1">
      <alignment horizontal="center" vertical="center"/>
    </xf>
    <xf numFmtId="0" fontId="18" fillId="2" borderId="1" xfId="0" applyFont="1" applyFill="1" applyBorder="1" applyAlignment="1">
      <alignment horizontal="center" vertical="center" wrapText="1"/>
    </xf>
    <xf numFmtId="0" fontId="18" fillId="2" borderId="1" xfId="0" applyFont="1" applyFill="1" applyBorder="1" applyAlignment="1">
      <alignment horizontal="center" vertical="center"/>
    </xf>
    <xf numFmtId="177" fontId="18"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177" fontId="7" fillId="2" borderId="1" xfId="0" applyNumberFormat="1" applyFont="1" applyFill="1" applyBorder="1" applyAlignment="1">
      <alignment horizontal="center" vertical="center" wrapText="1"/>
    </xf>
    <xf numFmtId="0" fontId="17" fillId="0" borderId="0" xfId="0" applyFont="1" applyFill="1" applyBorder="1" applyAlignment="1">
      <alignment horizontal="center" vertical="center"/>
    </xf>
    <xf numFmtId="0" fontId="16" fillId="0" borderId="1" xfId="0"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2" fillId="0" borderId="1" xfId="0" applyFont="1" applyFill="1" applyBorder="1" applyAlignment="1">
      <alignment horizontal="left" vertical="center" wrapText="1"/>
    </xf>
    <xf numFmtId="0" fontId="17" fillId="0" borderId="1" xfId="0" applyFont="1" applyFill="1" applyBorder="1" applyAlignment="1">
      <alignment horizontal="center" vertical="center"/>
    </xf>
    <xf numFmtId="177" fontId="17" fillId="0" borderId="1" xfId="0" applyNumberFormat="1" applyFont="1" applyFill="1" applyBorder="1" applyAlignment="1">
      <alignment horizontal="center" vertical="center"/>
    </xf>
    <xf numFmtId="0" fontId="19" fillId="0" borderId="5" xfId="0" applyFont="1" applyFill="1" applyBorder="1" applyAlignment="1">
      <alignment horizontal="left" vertical="center"/>
    </xf>
    <xf numFmtId="0" fontId="19" fillId="0" borderId="6" xfId="0" applyFont="1" applyFill="1" applyBorder="1" applyAlignment="1">
      <alignment horizontal="left" vertical="center"/>
    </xf>
    <xf numFmtId="0" fontId="19" fillId="0" borderId="7" xfId="0" applyFont="1" applyFill="1" applyBorder="1" applyAlignment="1">
      <alignment horizontal="left" vertical="center"/>
    </xf>
    <xf numFmtId="0" fontId="8" fillId="0" borderId="5" xfId="0" applyFont="1" applyFill="1" applyBorder="1" applyAlignment="1">
      <alignment horizontal="left" vertical="center"/>
    </xf>
    <xf numFmtId="0" fontId="8" fillId="0" borderId="6" xfId="0" applyFont="1" applyFill="1" applyBorder="1" applyAlignment="1">
      <alignment horizontal="left" vertical="center"/>
    </xf>
    <xf numFmtId="0" fontId="8" fillId="0" borderId="7" xfId="0" applyFont="1" applyFill="1" applyBorder="1" applyAlignment="1">
      <alignment horizontal="left" vertical="center"/>
    </xf>
    <xf numFmtId="0" fontId="12" fillId="0" borderId="1" xfId="0" applyFont="1" applyFill="1" applyBorder="1" applyAlignment="1">
      <alignment horizontal="left" vertical="top" wrapText="1"/>
    </xf>
    <xf numFmtId="0" fontId="12" fillId="0" borderId="1" xfId="0" applyFont="1" applyFill="1" applyBorder="1" applyAlignment="1">
      <alignment horizontal="left" vertical="top"/>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tabSelected="1" workbookViewId="0">
      <selection activeCell="E5" sqref="E5"/>
    </sheetView>
  </sheetViews>
  <sheetFormatPr defaultColWidth="10" defaultRowHeight="14.25" outlineLevelCol="5"/>
  <cols>
    <col min="1" max="1" width="7.5" style="51" customWidth="1"/>
    <col min="2" max="2" width="15.25" style="51" customWidth="1"/>
    <col min="3" max="3" width="19.75" style="52" customWidth="1"/>
    <col min="4" max="4" width="21.25" style="52" customWidth="1"/>
    <col min="5" max="5" width="31.875" style="51" customWidth="1"/>
    <col min="6" max="6" width="10.275" style="51"/>
    <col min="7" max="16384" width="10" style="49"/>
  </cols>
  <sheetData>
    <row r="1" s="49" customFormat="1" ht="76" customHeight="1" spans="1:6">
      <c r="A1" s="53" t="s">
        <v>0</v>
      </c>
      <c r="B1" s="54"/>
      <c r="C1" s="55"/>
      <c r="D1" s="55"/>
      <c r="E1" s="54"/>
      <c r="F1" s="51"/>
    </row>
    <row r="2" s="50" customFormat="1" ht="36" customHeight="1" spans="1:6">
      <c r="A2" s="56" t="s">
        <v>1</v>
      </c>
      <c r="B2" s="56" t="s">
        <v>2</v>
      </c>
      <c r="C2" s="57" t="s">
        <v>3</v>
      </c>
      <c r="D2" s="57" t="s">
        <v>4</v>
      </c>
      <c r="E2" s="56" t="s">
        <v>5</v>
      </c>
      <c r="F2" s="58"/>
    </row>
    <row r="3" s="49" customFormat="1" ht="40" customHeight="1" spans="1:6">
      <c r="A3" s="59">
        <v>1</v>
      </c>
      <c r="B3" s="59" t="s">
        <v>6</v>
      </c>
      <c r="C3" s="60">
        <f>'1#楼建筑工程'!G44</f>
        <v>467890</v>
      </c>
      <c r="D3" s="60"/>
      <c r="E3" s="59"/>
      <c r="F3" s="51"/>
    </row>
    <row r="4" s="49" customFormat="1" ht="40" customHeight="1" spans="1:6">
      <c r="A4" s="59">
        <v>2</v>
      </c>
      <c r="B4" s="59" t="s">
        <v>7</v>
      </c>
      <c r="C4" s="60">
        <f>'3#建筑物结构'!G44</f>
        <v>467890</v>
      </c>
      <c r="D4" s="60"/>
      <c r="E4" s="59"/>
      <c r="F4" s="51"/>
    </row>
    <row r="5" s="49" customFormat="1" ht="40" customHeight="1" spans="1:6">
      <c r="A5" s="59">
        <v>3</v>
      </c>
      <c r="B5" s="59" t="s">
        <v>8</v>
      </c>
      <c r="C5" s="60">
        <f>'5#建筑物结构'!G47</f>
        <v>1064988</v>
      </c>
      <c r="D5" s="60"/>
      <c r="E5" s="59"/>
      <c r="F5" s="51"/>
    </row>
    <row r="6" s="49" customFormat="1" ht="40" customHeight="1" spans="1:6">
      <c r="A6" s="59">
        <v>4</v>
      </c>
      <c r="B6" s="59" t="s">
        <v>9</v>
      </c>
      <c r="C6" s="60">
        <f>异形廊架建筑物结构!G44</f>
        <v>1017530</v>
      </c>
      <c r="D6" s="60"/>
      <c r="E6" s="59"/>
      <c r="F6" s="51"/>
    </row>
    <row r="7" s="49" customFormat="1" ht="43" customHeight="1" spans="1:6">
      <c r="A7" s="59">
        <v>5</v>
      </c>
      <c r="B7" s="59" t="s">
        <v>10</v>
      </c>
      <c r="C7" s="60">
        <f>构筑物桩基工程!G15</f>
        <v>757840</v>
      </c>
      <c r="D7" s="60"/>
      <c r="E7" s="59"/>
      <c r="F7" s="51"/>
    </row>
    <row r="8" s="49" customFormat="1" ht="61" customHeight="1" spans="1:6">
      <c r="A8" s="59">
        <v>6</v>
      </c>
      <c r="B8" s="59" t="s">
        <v>11</v>
      </c>
      <c r="C8" s="60">
        <f>3776138*0.1*0.95</f>
        <v>358733.11</v>
      </c>
      <c r="D8" s="60"/>
      <c r="E8" s="61" t="s">
        <v>12</v>
      </c>
      <c r="F8" s="51"/>
    </row>
    <row r="9" s="50" customFormat="1" ht="40" customHeight="1" spans="1:6">
      <c r="A9" s="59">
        <v>7</v>
      </c>
      <c r="B9" s="62" t="s">
        <v>13</v>
      </c>
      <c r="C9" s="63">
        <f>SUM(C3:C8)</f>
        <v>4134871.11</v>
      </c>
      <c r="D9" s="63">
        <f>SUM(D3:D7)</f>
        <v>0</v>
      </c>
      <c r="E9" s="62"/>
      <c r="F9" s="58"/>
    </row>
    <row r="10" s="50" customFormat="1" ht="40" customHeight="1" spans="1:6">
      <c r="A10" s="64" t="s">
        <v>14</v>
      </c>
      <c r="B10" s="65"/>
      <c r="C10" s="65"/>
      <c r="D10" s="65"/>
      <c r="E10" s="66"/>
      <c r="F10" s="58"/>
    </row>
    <row r="11" s="50" customFormat="1" ht="40" customHeight="1" spans="1:6">
      <c r="A11" s="64" t="s">
        <v>15</v>
      </c>
      <c r="B11" s="65"/>
      <c r="C11" s="65"/>
      <c r="D11" s="65"/>
      <c r="E11" s="66"/>
      <c r="F11" s="58"/>
    </row>
    <row r="12" s="50" customFormat="1" ht="40" customHeight="1" spans="1:6">
      <c r="A12" s="67" t="s">
        <v>16</v>
      </c>
      <c r="B12" s="68"/>
      <c r="C12" s="68"/>
      <c r="D12" s="68"/>
      <c r="E12" s="69"/>
      <c r="F12" s="58"/>
    </row>
    <row r="13" s="49" customFormat="1" ht="225" customHeight="1" spans="1:6">
      <c r="A13" s="70" t="s">
        <v>17</v>
      </c>
      <c r="B13" s="71"/>
      <c r="C13" s="71"/>
      <c r="D13" s="71"/>
      <c r="E13" s="71"/>
      <c r="F13" s="51"/>
    </row>
  </sheetData>
  <mergeCells count="5">
    <mergeCell ref="A1:E1"/>
    <mergeCell ref="A10:E10"/>
    <mergeCell ref="A11:E11"/>
    <mergeCell ref="A12:E12"/>
    <mergeCell ref="A13:E13"/>
  </mergeCells>
  <pageMargins left="0.354166666666667" right="0.393055555555556" top="0.432638888888889" bottom="0.196527777777778" header="0.354166666666667" footer="0.196527777777778"/>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8"/>
  <sheetViews>
    <sheetView workbookViewId="0">
      <selection activeCell="B3" sqref="B3"/>
    </sheetView>
  </sheetViews>
  <sheetFormatPr defaultColWidth="8.89166666666667" defaultRowHeight="13.5"/>
  <cols>
    <col min="1" max="1" width="4.99166666666667" style="1" customWidth="1"/>
    <col min="2" max="2" width="22.35" style="3" customWidth="1"/>
    <col min="3" max="3" width="44.75" style="1" customWidth="1"/>
    <col min="4" max="4" width="4.55" style="3" customWidth="1"/>
    <col min="5" max="5" width="8.225" style="3" customWidth="1"/>
    <col min="6" max="6" width="9.85833333333333" style="3" customWidth="1"/>
    <col min="7" max="9" width="13.0833333333333" style="3" customWidth="1"/>
    <col min="10" max="10" width="11.325" style="3" customWidth="1"/>
    <col min="11" max="16384" width="8.89166666666667" style="1"/>
  </cols>
  <sheetData>
    <row r="1" ht="48" customHeight="1" spans="1:10">
      <c r="A1" s="31" t="s">
        <v>18</v>
      </c>
      <c r="B1" s="31"/>
      <c r="C1" s="31"/>
      <c r="D1" s="31"/>
      <c r="E1" s="31"/>
      <c r="F1" s="31"/>
      <c r="G1" s="31"/>
      <c r="H1" s="31"/>
      <c r="I1" s="31"/>
      <c r="J1" s="31"/>
    </row>
    <row r="2" ht="30" customHeight="1" spans="1:10">
      <c r="A2" s="6" t="s">
        <v>1</v>
      </c>
      <c r="B2" s="6" t="s">
        <v>2</v>
      </c>
      <c r="C2" s="7" t="s">
        <v>19</v>
      </c>
      <c r="D2" s="7" t="s">
        <v>20</v>
      </c>
      <c r="E2" s="7" t="s">
        <v>21</v>
      </c>
      <c r="F2" s="8" t="s">
        <v>22</v>
      </c>
      <c r="G2" s="8" t="s">
        <v>23</v>
      </c>
      <c r="H2" s="8" t="s">
        <v>24</v>
      </c>
      <c r="I2" s="8" t="s">
        <v>25</v>
      </c>
      <c r="J2" s="10" t="s">
        <v>5</v>
      </c>
    </row>
    <row r="3" ht="103" customHeight="1" spans="1:10">
      <c r="A3" s="32">
        <v>1</v>
      </c>
      <c r="B3" s="32" t="s">
        <v>26</v>
      </c>
      <c r="C3" s="12" t="s">
        <v>27</v>
      </c>
      <c r="D3" s="32" t="s">
        <v>28</v>
      </c>
      <c r="E3" s="32">
        <v>220</v>
      </c>
      <c r="F3" s="32">
        <v>15</v>
      </c>
      <c r="G3" s="32">
        <f t="shared" ref="G3:G25" si="0">F3*E3</f>
        <v>3300</v>
      </c>
      <c r="H3" s="32"/>
      <c r="I3" s="32"/>
      <c r="J3" s="38"/>
    </row>
    <row r="4" ht="126" customHeight="1" spans="1:10">
      <c r="A4" s="32">
        <v>2</v>
      </c>
      <c r="B4" s="32" t="s">
        <v>29</v>
      </c>
      <c r="C4" s="12" t="s">
        <v>30</v>
      </c>
      <c r="D4" s="32" t="s">
        <v>28</v>
      </c>
      <c r="E4" s="32">
        <v>110</v>
      </c>
      <c r="F4" s="32">
        <v>8</v>
      </c>
      <c r="G4" s="32">
        <f t="shared" si="0"/>
        <v>880</v>
      </c>
      <c r="H4" s="32"/>
      <c r="I4" s="32"/>
      <c r="J4" s="38"/>
    </row>
    <row r="5" ht="93" customHeight="1" spans="1:10">
      <c r="A5" s="32">
        <v>3</v>
      </c>
      <c r="B5" s="32" t="s">
        <v>31</v>
      </c>
      <c r="C5" s="12" t="s">
        <v>32</v>
      </c>
      <c r="D5" s="32" t="s">
        <v>28</v>
      </c>
      <c r="E5" s="32">
        <v>5</v>
      </c>
      <c r="F5" s="32">
        <v>180</v>
      </c>
      <c r="G5" s="32">
        <f t="shared" si="0"/>
        <v>900</v>
      </c>
      <c r="H5" s="32"/>
      <c r="I5" s="32"/>
      <c r="J5" s="38"/>
    </row>
    <row r="6" ht="128" customHeight="1" spans="1:10">
      <c r="A6" s="32">
        <v>4</v>
      </c>
      <c r="B6" s="32" t="s">
        <v>33</v>
      </c>
      <c r="C6" s="12" t="s">
        <v>34</v>
      </c>
      <c r="D6" s="32" t="s">
        <v>28</v>
      </c>
      <c r="E6" s="32">
        <v>30</v>
      </c>
      <c r="F6" s="32">
        <v>60</v>
      </c>
      <c r="G6" s="32">
        <f t="shared" si="0"/>
        <v>1800</v>
      </c>
      <c r="H6" s="32"/>
      <c r="I6" s="32"/>
      <c r="J6" s="39"/>
    </row>
    <row r="7" ht="132" customHeight="1" spans="1:10">
      <c r="A7" s="32">
        <v>5</v>
      </c>
      <c r="B7" s="32" t="s">
        <v>35</v>
      </c>
      <c r="C7" s="12" t="s">
        <v>36</v>
      </c>
      <c r="D7" s="32" t="s">
        <v>28</v>
      </c>
      <c r="E7" s="32">
        <v>70</v>
      </c>
      <c r="F7" s="32">
        <v>60</v>
      </c>
      <c r="G7" s="32">
        <f t="shared" si="0"/>
        <v>4200</v>
      </c>
      <c r="H7" s="32"/>
      <c r="I7" s="32"/>
      <c r="J7" s="39"/>
    </row>
    <row r="8" ht="129" customHeight="1" spans="1:10">
      <c r="A8" s="32">
        <v>6</v>
      </c>
      <c r="B8" s="32" t="s">
        <v>37</v>
      </c>
      <c r="C8" s="12" t="s">
        <v>38</v>
      </c>
      <c r="D8" s="32" t="s">
        <v>28</v>
      </c>
      <c r="E8" s="32">
        <v>60</v>
      </c>
      <c r="F8" s="32">
        <v>65</v>
      </c>
      <c r="G8" s="32">
        <f t="shared" si="0"/>
        <v>3900</v>
      </c>
      <c r="H8" s="32"/>
      <c r="I8" s="32"/>
      <c r="J8" s="39"/>
    </row>
    <row r="9" ht="143" customHeight="1" spans="1:10">
      <c r="A9" s="32">
        <v>7</v>
      </c>
      <c r="B9" s="32" t="s">
        <v>39</v>
      </c>
      <c r="C9" s="12" t="s">
        <v>40</v>
      </c>
      <c r="D9" s="32" t="s">
        <v>28</v>
      </c>
      <c r="E9" s="32">
        <v>15</v>
      </c>
      <c r="F9" s="32">
        <v>65</v>
      </c>
      <c r="G9" s="32">
        <f t="shared" si="0"/>
        <v>975</v>
      </c>
      <c r="H9" s="32"/>
      <c r="I9" s="32"/>
      <c r="J9" s="39"/>
    </row>
    <row r="10" ht="143" customHeight="1" spans="1:10">
      <c r="A10" s="32">
        <v>8</v>
      </c>
      <c r="B10" s="32" t="s">
        <v>41</v>
      </c>
      <c r="C10" s="12" t="s">
        <v>42</v>
      </c>
      <c r="D10" s="32" t="s">
        <v>28</v>
      </c>
      <c r="E10" s="32">
        <v>50</v>
      </c>
      <c r="F10" s="32">
        <v>65</v>
      </c>
      <c r="G10" s="32">
        <f t="shared" si="0"/>
        <v>3250</v>
      </c>
      <c r="H10" s="32"/>
      <c r="I10" s="32"/>
      <c r="J10" s="39"/>
    </row>
    <row r="11" ht="143" customHeight="1" spans="1:10">
      <c r="A11" s="32">
        <v>9</v>
      </c>
      <c r="B11" s="32" t="s">
        <v>43</v>
      </c>
      <c r="C11" s="12" t="s">
        <v>44</v>
      </c>
      <c r="D11" s="32" t="s">
        <v>28</v>
      </c>
      <c r="E11" s="32">
        <v>5</v>
      </c>
      <c r="F11" s="32">
        <v>65</v>
      </c>
      <c r="G11" s="32">
        <f t="shared" si="0"/>
        <v>325</v>
      </c>
      <c r="H11" s="32"/>
      <c r="I11" s="32"/>
      <c r="J11" s="39"/>
    </row>
    <row r="12" ht="143" customHeight="1" spans="1:10">
      <c r="A12" s="32">
        <v>10</v>
      </c>
      <c r="B12" s="33" t="s">
        <v>45</v>
      </c>
      <c r="C12" s="12" t="s">
        <v>46</v>
      </c>
      <c r="D12" s="32" t="s">
        <v>28</v>
      </c>
      <c r="E12" s="34">
        <v>50</v>
      </c>
      <c r="F12" s="34">
        <v>60</v>
      </c>
      <c r="G12" s="32">
        <f t="shared" si="0"/>
        <v>3000</v>
      </c>
      <c r="H12" s="32"/>
      <c r="I12" s="32"/>
      <c r="J12" s="39"/>
    </row>
    <row r="13" ht="143" customHeight="1" spans="1:10">
      <c r="A13" s="32">
        <v>11</v>
      </c>
      <c r="B13" s="33" t="s">
        <v>47</v>
      </c>
      <c r="C13" s="12" t="s">
        <v>48</v>
      </c>
      <c r="D13" s="32" t="s">
        <v>28</v>
      </c>
      <c r="E13" s="34">
        <v>30</v>
      </c>
      <c r="F13" s="34">
        <v>75</v>
      </c>
      <c r="G13" s="32">
        <f t="shared" si="0"/>
        <v>2250</v>
      </c>
      <c r="H13" s="32"/>
      <c r="I13" s="32"/>
      <c r="J13" s="39"/>
    </row>
    <row r="14" ht="143" customHeight="1" spans="1:10">
      <c r="A14" s="32">
        <v>12</v>
      </c>
      <c r="B14" s="33" t="s">
        <v>49</v>
      </c>
      <c r="C14" s="12" t="s">
        <v>50</v>
      </c>
      <c r="D14" s="32" t="s">
        <v>28</v>
      </c>
      <c r="E14" s="34">
        <v>10</v>
      </c>
      <c r="F14" s="34">
        <v>75</v>
      </c>
      <c r="G14" s="32">
        <f t="shared" si="0"/>
        <v>750</v>
      </c>
      <c r="H14" s="32"/>
      <c r="I14" s="32"/>
      <c r="J14" s="39"/>
    </row>
    <row r="15" ht="143" customHeight="1" spans="1:10">
      <c r="A15" s="32">
        <v>13</v>
      </c>
      <c r="B15" s="33" t="s">
        <v>51</v>
      </c>
      <c r="C15" s="12" t="s">
        <v>52</v>
      </c>
      <c r="D15" s="32" t="s">
        <v>28</v>
      </c>
      <c r="E15" s="34">
        <v>5</v>
      </c>
      <c r="F15" s="34">
        <v>75</v>
      </c>
      <c r="G15" s="32">
        <f t="shared" si="0"/>
        <v>375</v>
      </c>
      <c r="H15" s="32"/>
      <c r="I15" s="32"/>
      <c r="J15" s="39"/>
    </row>
    <row r="16" ht="133" customHeight="1" spans="1:10">
      <c r="A16" s="32">
        <v>14</v>
      </c>
      <c r="B16" s="33" t="s">
        <v>53</v>
      </c>
      <c r="C16" s="12" t="s">
        <v>54</v>
      </c>
      <c r="D16" s="32" t="s">
        <v>28</v>
      </c>
      <c r="E16" s="34">
        <v>5</v>
      </c>
      <c r="F16" s="34">
        <v>75</v>
      </c>
      <c r="G16" s="32">
        <f t="shared" si="0"/>
        <v>375</v>
      </c>
      <c r="H16" s="32"/>
      <c r="I16" s="32"/>
      <c r="J16" s="39"/>
    </row>
    <row r="17" ht="102" customHeight="1" spans="1:10">
      <c r="A17" s="32">
        <v>15</v>
      </c>
      <c r="B17" s="33" t="s">
        <v>55</v>
      </c>
      <c r="C17" s="35" t="s">
        <v>56</v>
      </c>
      <c r="D17" s="34" t="s">
        <v>57</v>
      </c>
      <c r="E17" s="34">
        <v>10</v>
      </c>
      <c r="F17" s="34">
        <v>6000</v>
      </c>
      <c r="G17" s="32">
        <f t="shared" si="0"/>
        <v>60000</v>
      </c>
      <c r="H17" s="32"/>
      <c r="I17" s="32"/>
      <c r="J17" s="39"/>
    </row>
    <row r="18" ht="111" customHeight="1" spans="1:10">
      <c r="A18" s="32">
        <v>16</v>
      </c>
      <c r="B18" s="33" t="s">
        <v>58</v>
      </c>
      <c r="C18" s="35" t="s">
        <v>59</v>
      </c>
      <c r="D18" s="34" t="s">
        <v>57</v>
      </c>
      <c r="E18" s="34">
        <v>20</v>
      </c>
      <c r="F18" s="34">
        <v>6000</v>
      </c>
      <c r="G18" s="32">
        <f t="shared" si="0"/>
        <v>120000</v>
      </c>
      <c r="H18" s="32"/>
      <c r="I18" s="32"/>
      <c r="J18" s="39"/>
    </row>
    <row r="19" ht="111" customHeight="1" spans="1:10">
      <c r="A19" s="32">
        <v>17</v>
      </c>
      <c r="B19" s="33" t="s">
        <v>60</v>
      </c>
      <c r="C19" s="35" t="s">
        <v>61</v>
      </c>
      <c r="D19" s="34" t="s">
        <v>57</v>
      </c>
      <c r="E19" s="34">
        <v>15</v>
      </c>
      <c r="F19" s="34">
        <v>6000</v>
      </c>
      <c r="G19" s="32">
        <f t="shared" si="0"/>
        <v>90000</v>
      </c>
      <c r="H19" s="32"/>
      <c r="I19" s="32"/>
      <c r="J19" s="39"/>
    </row>
    <row r="20" ht="111" customHeight="1" spans="1:10">
      <c r="A20" s="32">
        <v>18</v>
      </c>
      <c r="B20" s="33" t="s">
        <v>62</v>
      </c>
      <c r="C20" s="35" t="s">
        <v>63</v>
      </c>
      <c r="D20" s="34" t="s">
        <v>28</v>
      </c>
      <c r="E20" s="34">
        <v>30</v>
      </c>
      <c r="F20" s="34">
        <v>580</v>
      </c>
      <c r="G20" s="32">
        <f t="shared" si="0"/>
        <v>17400</v>
      </c>
      <c r="H20" s="32"/>
      <c r="I20" s="32"/>
      <c r="J20" s="39"/>
    </row>
    <row r="21" ht="122" customHeight="1" spans="1:10">
      <c r="A21" s="32">
        <v>19</v>
      </c>
      <c r="B21" s="33" t="s">
        <v>64</v>
      </c>
      <c r="C21" s="35" t="s">
        <v>65</v>
      </c>
      <c r="D21" s="34" t="s">
        <v>28</v>
      </c>
      <c r="E21" s="34">
        <v>20</v>
      </c>
      <c r="F21" s="34">
        <v>630</v>
      </c>
      <c r="G21" s="32">
        <f t="shared" si="0"/>
        <v>12600</v>
      </c>
      <c r="H21" s="32"/>
      <c r="I21" s="32"/>
      <c r="J21" s="39"/>
    </row>
    <row r="22" ht="117" customHeight="1" spans="1:10">
      <c r="A22" s="32">
        <v>20</v>
      </c>
      <c r="B22" s="33" t="s">
        <v>66</v>
      </c>
      <c r="C22" s="35" t="s">
        <v>67</v>
      </c>
      <c r="D22" s="34" t="s">
        <v>28</v>
      </c>
      <c r="E22" s="34">
        <v>10</v>
      </c>
      <c r="F22" s="34">
        <v>520</v>
      </c>
      <c r="G22" s="32">
        <f t="shared" si="0"/>
        <v>5200</v>
      </c>
      <c r="H22" s="32"/>
      <c r="I22" s="32"/>
      <c r="J22" s="39"/>
    </row>
    <row r="23" ht="135" customHeight="1" spans="1:10">
      <c r="A23" s="32">
        <v>21</v>
      </c>
      <c r="B23" s="33" t="s">
        <v>68</v>
      </c>
      <c r="C23" s="36" t="s">
        <v>69</v>
      </c>
      <c r="D23" s="34" t="s">
        <v>28</v>
      </c>
      <c r="E23" s="34">
        <v>180</v>
      </c>
      <c r="F23" s="34">
        <v>60</v>
      </c>
      <c r="G23" s="32">
        <f t="shared" si="0"/>
        <v>10800</v>
      </c>
      <c r="H23" s="32"/>
      <c r="I23" s="32"/>
      <c r="J23" s="39"/>
    </row>
    <row r="24" s="30" customFormat="1" ht="135" customHeight="1" spans="1:10">
      <c r="A24" s="32">
        <v>22</v>
      </c>
      <c r="B24" s="33" t="s">
        <v>70</v>
      </c>
      <c r="C24" s="36" t="s">
        <v>71</v>
      </c>
      <c r="D24" s="34" t="s">
        <v>28</v>
      </c>
      <c r="E24" s="46">
        <v>10</v>
      </c>
      <c r="F24" s="34">
        <v>40</v>
      </c>
      <c r="G24" s="32">
        <f t="shared" si="0"/>
        <v>400</v>
      </c>
      <c r="H24" s="32"/>
      <c r="I24" s="32"/>
      <c r="J24" s="40"/>
    </row>
    <row r="25" ht="75" customHeight="1" spans="1:10">
      <c r="A25" s="32">
        <v>23</v>
      </c>
      <c r="B25" s="33" t="s">
        <v>72</v>
      </c>
      <c r="C25" s="35" t="s">
        <v>73</v>
      </c>
      <c r="D25" s="34" t="s">
        <v>74</v>
      </c>
      <c r="E25" s="34">
        <v>120</v>
      </c>
      <c r="F25" s="34">
        <v>165</v>
      </c>
      <c r="G25" s="32">
        <f t="shared" si="0"/>
        <v>19800</v>
      </c>
      <c r="H25" s="32"/>
      <c r="I25" s="32"/>
      <c r="J25" s="39"/>
    </row>
    <row r="26" ht="147" customHeight="1" spans="1:10">
      <c r="A26" s="32">
        <v>24</v>
      </c>
      <c r="B26" s="33" t="s">
        <v>75</v>
      </c>
      <c r="C26" s="36" t="s">
        <v>76</v>
      </c>
      <c r="D26" s="34" t="s">
        <v>77</v>
      </c>
      <c r="E26" s="46">
        <v>15</v>
      </c>
      <c r="F26" s="34">
        <v>50</v>
      </c>
      <c r="G26" s="32">
        <f t="shared" ref="G26:G43" si="1">F26*E26</f>
        <v>750</v>
      </c>
      <c r="H26" s="32"/>
      <c r="I26" s="32"/>
      <c r="J26" s="39"/>
    </row>
    <row r="27" ht="131" customHeight="1" spans="1:10">
      <c r="A27" s="32">
        <v>25</v>
      </c>
      <c r="B27" s="33" t="s">
        <v>78</v>
      </c>
      <c r="C27" s="36" t="s">
        <v>79</v>
      </c>
      <c r="D27" s="34" t="s">
        <v>28</v>
      </c>
      <c r="E27" s="46">
        <v>15</v>
      </c>
      <c r="F27" s="34">
        <v>30</v>
      </c>
      <c r="G27" s="32">
        <f t="shared" si="1"/>
        <v>450</v>
      </c>
      <c r="H27" s="32"/>
      <c r="I27" s="32"/>
      <c r="J27" s="39"/>
    </row>
    <row r="28" ht="131" customHeight="1" spans="1:10">
      <c r="A28" s="32">
        <v>26</v>
      </c>
      <c r="B28" s="33" t="s">
        <v>80</v>
      </c>
      <c r="C28" s="35" t="s">
        <v>81</v>
      </c>
      <c r="D28" s="34" t="s">
        <v>77</v>
      </c>
      <c r="E28" s="34">
        <v>150</v>
      </c>
      <c r="F28" s="34">
        <v>50</v>
      </c>
      <c r="G28" s="32">
        <f t="shared" si="1"/>
        <v>7500</v>
      </c>
      <c r="H28" s="32"/>
      <c r="I28" s="32"/>
      <c r="J28" s="39"/>
    </row>
    <row r="29" ht="119" customHeight="1" spans="1:10">
      <c r="A29" s="32">
        <v>27</v>
      </c>
      <c r="B29" s="33" t="s">
        <v>82</v>
      </c>
      <c r="C29" s="35" t="s">
        <v>83</v>
      </c>
      <c r="D29" s="34" t="s">
        <v>77</v>
      </c>
      <c r="E29" s="34">
        <v>300</v>
      </c>
      <c r="F29" s="34">
        <v>50</v>
      </c>
      <c r="G29" s="32">
        <f t="shared" si="1"/>
        <v>15000</v>
      </c>
      <c r="H29" s="32"/>
      <c r="I29" s="32"/>
      <c r="J29" s="39"/>
    </row>
    <row r="30" ht="150" customHeight="1" spans="1:10">
      <c r="A30" s="32">
        <v>28</v>
      </c>
      <c r="B30" s="33" t="s">
        <v>84</v>
      </c>
      <c r="C30" s="35" t="s">
        <v>85</v>
      </c>
      <c r="D30" s="34" t="s">
        <v>77</v>
      </c>
      <c r="E30" s="34">
        <v>300</v>
      </c>
      <c r="F30" s="34">
        <v>60</v>
      </c>
      <c r="G30" s="32">
        <f t="shared" si="1"/>
        <v>18000</v>
      </c>
      <c r="H30" s="32"/>
      <c r="I30" s="32"/>
      <c r="J30" s="39"/>
    </row>
    <row r="31" ht="141" customHeight="1" spans="1:10">
      <c r="A31" s="32">
        <v>29</v>
      </c>
      <c r="B31" s="33" t="s">
        <v>86</v>
      </c>
      <c r="C31" s="35" t="s">
        <v>87</v>
      </c>
      <c r="D31" s="34" t="s">
        <v>77</v>
      </c>
      <c r="E31" s="34">
        <v>300</v>
      </c>
      <c r="F31" s="34">
        <v>60</v>
      </c>
      <c r="G31" s="32">
        <f t="shared" si="1"/>
        <v>18000</v>
      </c>
      <c r="H31" s="32"/>
      <c r="I31" s="32"/>
      <c r="J31" s="39"/>
    </row>
    <row r="32" ht="150" customHeight="1" spans="1:10">
      <c r="A32" s="32">
        <v>30</v>
      </c>
      <c r="B32" s="33" t="s">
        <v>88</v>
      </c>
      <c r="C32" s="35" t="s">
        <v>87</v>
      </c>
      <c r="D32" s="34" t="s">
        <v>77</v>
      </c>
      <c r="E32" s="32">
        <v>200</v>
      </c>
      <c r="F32" s="34">
        <v>60</v>
      </c>
      <c r="G32" s="32">
        <f t="shared" si="1"/>
        <v>12000</v>
      </c>
      <c r="H32" s="32"/>
      <c r="I32" s="32"/>
      <c r="J32" s="39"/>
    </row>
    <row r="33" ht="156" customHeight="1" spans="1:10">
      <c r="A33" s="32">
        <v>31</v>
      </c>
      <c r="B33" s="33" t="s">
        <v>89</v>
      </c>
      <c r="C33" s="35" t="s">
        <v>87</v>
      </c>
      <c r="D33" s="34" t="s">
        <v>77</v>
      </c>
      <c r="E33" s="32">
        <v>260</v>
      </c>
      <c r="F33" s="34">
        <v>80</v>
      </c>
      <c r="G33" s="32">
        <f t="shared" si="1"/>
        <v>20800</v>
      </c>
      <c r="H33" s="32"/>
      <c r="I33" s="32"/>
      <c r="J33" s="41"/>
    </row>
    <row r="34" ht="156" customHeight="1" spans="1:10">
      <c r="A34" s="32">
        <v>32</v>
      </c>
      <c r="B34" s="33" t="s">
        <v>90</v>
      </c>
      <c r="C34" s="35" t="s">
        <v>91</v>
      </c>
      <c r="D34" s="34" t="s">
        <v>77</v>
      </c>
      <c r="E34" s="32">
        <v>10</v>
      </c>
      <c r="F34" s="34">
        <v>65</v>
      </c>
      <c r="G34" s="32">
        <f t="shared" si="1"/>
        <v>650</v>
      </c>
      <c r="H34" s="32"/>
      <c r="I34" s="32"/>
      <c r="J34" s="41"/>
    </row>
    <row r="35" ht="149" customHeight="1" spans="1:10">
      <c r="A35" s="32">
        <v>33</v>
      </c>
      <c r="B35" s="33" t="s">
        <v>92</v>
      </c>
      <c r="C35" s="35" t="s">
        <v>93</v>
      </c>
      <c r="D35" s="34" t="s">
        <v>77</v>
      </c>
      <c r="E35" s="32">
        <v>20</v>
      </c>
      <c r="F35" s="34">
        <v>60</v>
      </c>
      <c r="G35" s="32">
        <f t="shared" si="1"/>
        <v>1200</v>
      </c>
      <c r="H35" s="32"/>
      <c r="I35" s="32"/>
      <c r="J35" s="41"/>
    </row>
    <row r="36" ht="166" customHeight="1" spans="1:10">
      <c r="A36" s="32">
        <v>34</v>
      </c>
      <c r="B36" s="33" t="s">
        <v>94</v>
      </c>
      <c r="C36" s="35" t="s">
        <v>95</v>
      </c>
      <c r="D36" s="34" t="s">
        <v>77</v>
      </c>
      <c r="E36" s="32">
        <v>10</v>
      </c>
      <c r="F36" s="34">
        <v>60</v>
      </c>
      <c r="G36" s="32">
        <f t="shared" si="1"/>
        <v>600</v>
      </c>
      <c r="H36" s="32"/>
      <c r="I36" s="32"/>
      <c r="J36" s="41"/>
    </row>
    <row r="37" ht="155" customHeight="1" spans="1:10">
      <c r="A37" s="32">
        <v>35</v>
      </c>
      <c r="B37" s="33" t="s">
        <v>96</v>
      </c>
      <c r="C37" s="35" t="s">
        <v>97</v>
      </c>
      <c r="D37" s="34" t="s">
        <v>77</v>
      </c>
      <c r="E37" s="32">
        <v>10</v>
      </c>
      <c r="F37" s="34">
        <v>60</v>
      </c>
      <c r="G37" s="32">
        <f t="shared" si="1"/>
        <v>600</v>
      </c>
      <c r="H37" s="32"/>
      <c r="I37" s="32"/>
      <c r="J37" s="41"/>
    </row>
    <row r="38" ht="149" customHeight="1" spans="1:10">
      <c r="A38" s="32">
        <v>36</v>
      </c>
      <c r="B38" s="33" t="s">
        <v>98</v>
      </c>
      <c r="C38" s="35" t="s">
        <v>99</v>
      </c>
      <c r="D38" s="34" t="s">
        <v>77</v>
      </c>
      <c r="E38" s="32">
        <v>15</v>
      </c>
      <c r="F38" s="34">
        <v>70</v>
      </c>
      <c r="G38" s="32">
        <f t="shared" si="1"/>
        <v>1050</v>
      </c>
      <c r="H38" s="32"/>
      <c r="I38" s="32"/>
      <c r="J38" s="41"/>
    </row>
    <row r="39" ht="101" customHeight="1" spans="1:10">
      <c r="A39" s="32">
        <v>37</v>
      </c>
      <c r="B39" s="33" t="s">
        <v>100</v>
      </c>
      <c r="C39" s="35" t="s">
        <v>101</v>
      </c>
      <c r="D39" s="34" t="s">
        <v>77</v>
      </c>
      <c r="E39" s="32">
        <v>335</v>
      </c>
      <c r="F39" s="34">
        <v>22</v>
      </c>
      <c r="G39" s="32">
        <f t="shared" si="1"/>
        <v>7370</v>
      </c>
      <c r="H39" s="32"/>
      <c r="I39" s="32"/>
      <c r="J39" s="41"/>
    </row>
    <row r="40" ht="101" customHeight="1" spans="1:10">
      <c r="A40" s="32">
        <v>38</v>
      </c>
      <c r="B40" s="33" t="s">
        <v>102</v>
      </c>
      <c r="C40" s="35" t="s">
        <v>103</v>
      </c>
      <c r="D40" s="34" t="s">
        <v>74</v>
      </c>
      <c r="E40" s="32">
        <v>100</v>
      </c>
      <c r="F40" s="34">
        <v>5</v>
      </c>
      <c r="G40" s="32">
        <f t="shared" si="1"/>
        <v>500</v>
      </c>
      <c r="H40" s="32"/>
      <c r="I40" s="32"/>
      <c r="J40" s="41"/>
    </row>
    <row r="41" ht="101" customHeight="1" spans="1:10">
      <c r="A41" s="32">
        <v>39</v>
      </c>
      <c r="B41" s="33" t="s">
        <v>104</v>
      </c>
      <c r="C41" s="35" t="s">
        <v>105</v>
      </c>
      <c r="D41" s="34" t="s">
        <v>74</v>
      </c>
      <c r="E41" s="32">
        <v>100</v>
      </c>
      <c r="F41" s="34">
        <v>7</v>
      </c>
      <c r="G41" s="32">
        <f t="shared" si="1"/>
        <v>700</v>
      </c>
      <c r="H41" s="32"/>
      <c r="I41" s="32"/>
      <c r="J41" s="41"/>
    </row>
    <row r="42" ht="86" customHeight="1" spans="1:10">
      <c r="A42" s="32">
        <v>40</v>
      </c>
      <c r="B42" s="33" t="s">
        <v>106</v>
      </c>
      <c r="C42" s="35" t="s">
        <v>107</v>
      </c>
      <c r="D42" s="34" t="s">
        <v>74</v>
      </c>
      <c r="E42" s="32">
        <v>10</v>
      </c>
      <c r="F42" s="34">
        <v>20</v>
      </c>
      <c r="G42" s="32">
        <f t="shared" si="1"/>
        <v>200</v>
      </c>
      <c r="H42" s="32"/>
      <c r="I42" s="32"/>
      <c r="J42" s="41"/>
    </row>
    <row r="43" ht="92" customHeight="1" spans="1:10">
      <c r="A43" s="32">
        <v>41</v>
      </c>
      <c r="B43" s="33" t="s">
        <v>108</v>
      </c>
      <c r="C43" s="35" t="s">
        <v>109</v>
      </c>
      <c r="D43" s="34" t="s">
        <v>110</v>
      </c>
      <c r="E43" s="32">
        <v>10</v>
      </c>
      <c r="F43" s="34">
        <v>4</v>
      </c>
      <c r="G43" s="32">
        <f t="shared" si="1"/>
        <v>40</v>
      </c>
      <c r="H43" s="32"/>
      <c r="I43" s="32"/>
      <c r="J43" s="41"/>
    </row>
    <row r="44" ht="41" customHeight="1" spans="1:10">
      <c r="A44" s="37" t="s">
        <v>111</v>
      </c>
      <c r="B44" s="37"/>
      <c r="C44" s="37"/>
      <c r="D44" s="37"/>
      <c r="E44" s="37"/>
      <c r="F44" s="37"/>
      <c r="G44" s="37">
        <f>SUM(G3:G43)</f>
        <v>467890</v>
      </c>
      <c r="H44" s="37"/>
      <c r="I44" s="37"/>
      <c r="J44" s="41"/>
    </row>
    <row r="45" ht="69" customHeight="1" spans="1:10">
      <c r="A45" s="19" t="s">
        <v>112</v>
      </c>
      <c r="B45" s="20"/>
      <c r="C45" s="21"/>
      <c r="D45" s="20"/>
      <c r="E45" s="20"/>
      <c r="F45" s="22"/>
      <c r="G45" s="20"/>
      <c r="H45" s="20"/>
      <c r="I45" s="20"/>
      <c r="J45" s="29"/>
    </row>
    <row r="46" ht="35" customHeight="1" spans="1:10">
      <c r="A46" s="23" t="s">
        <v>113</v>
      </c>
      <c r="B46" s="23"/>
      <c r="C46" s="23"/>
      <c r="D46" s="23"/>
      <c r="E46" s="23"/>
      <c r="F46" s="23"/>
      <c r="G46" s="23"/>
      <c r="H46" s="23"/>
      <c r="I46" s="23"/>
      <c r="J46" s="23"/>
    </row>
    <row r="47" ht="28" customHeight="1" spans="1:10">
      <c r="A47" s="23" t="s">
        <v>114</v>
      </c>
      <c r="B47" s="23"/>
      <c r="C47" s="23"/>
      <c r="D47" s="23"/>
      <c r="E47" s="23"/>
      <c r="F47" s="23"/>
      <c r="G47" s="23"/>
      <c r="H47" s="23"/>
      <c r="I47" s="23"/>
      <c r="J47" s="23"/>
    </row>
    <row r="48" ht="28" customHeight="1" spans="1:10">
      <c r="A48" s="47" t="s">
        <v>115</v>
      </c>
      <c r="B48" s="47"/>
      <c r="C48" s="47"/>
      <c r="D48" s="47"/>
      <c r="E48" s="47"/>
      <c r="F48" s="47"/>
      <c r="G48" s="47"/>
      <c r="H48" s="47"/>
      <c r="I48" s="47"/>
      <c r="J48" s="48"/>
    </row>
  </sheetData>
  <mergeCells count="6">
    <mergeCell ref="A1:J1"/>
    <mergeCell ref="A44:F44"/>
    <mergeCell ref="A45:J45"/>
    <mergeCell ref="A46:J46"/>
    <mergeCell ref="A47:J47"/>
    <mergeCell ref="A48:I48"/>
  </mergeCells>
  <pageMargins left="0.236111111111111" right="0.275" top="0.314583333333333" bottom="0.118055555555556" header="0.236111111111111" footer="0.118055555555556"/>
  <pageSetup paperSize="9"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8"/>
  <sheetViews>
    <sheetView workbookViewId="0">
      <selection activeCell="C4" sqref="C4"/>
    </sheetView>
  </sheetViews>
  <sheetFormatPr defaultColWidth="8.89166666666667" defaultRowHeight="13.5"/>
  <cols>
    <col min="1" max="1" width="8.89166666666667" style="1"/>
    <col min="2" max="2" width="22.35" style="3" customWidth="1"/>
    <col min="3" max="3" width="42.625" style="1" customWidth="1"/>
    <col min="4" max="4" width="4.125" style="3" customWidth="1"/>
    <col min="5" max="5" width="8.225" style="3" customWidth="1"/>
    <col min="6" max="6" width="8.96666666666667" style="3" customWidth="1"/>
    <col min="7" max="9" width="11.7583333333333" style="3" customWidth="1"/>
    <col min="10" max="10" width="11.5" style="3" customWidth="1"/>
    <col min="11" max="16384" width="8.89166666666667" style="1"/>
  </cols>
  <sheetData>
    <row r="1" ht="44" customHeight="1" spans="1:10">
      <c r="A1" s="31" t="s">
        <v>116</v>
      </c>
      <c r="B1" s="31"/>
      <c r="C1" s="31"/>
      <c r="D1" s="31"/>
      <c r="E1" s="31"/>
      <c r="F1" s="31"/>
      <c r="G1" s="31"/>
      <c r="H1" s="31"/>
      <c r="I1" s="31"/>
      <c r="J1" s="31"/>
    </row>
    <row r="2" ht="36" spans="1:10">
      <c r="A2" s="6" t="s">
        <v>1</v>
      </c>
      <c r="B2" s="6" t="s">
        <v>2</v>
      </c>
      <c r="C2" s="7" t="s">
        <v>19</v>
      </c>
      <c r="D2" s="7" t="s">
        <v>20</v>
      </c>
      <c r="E2" s="7" t="s">
        <v>21</v>
      </c>
      <c r="F2" s="8" t="s">
        <v>22</v>
      </c>
      <c r="G2" s="8" t="s">
        <v>23</v>
      </c>
      <c r="H2" s="8" t="s">
        <v>24</v>
      </c>
      <c r="I2" s="8" t="s">
        <v>25</v>
      </c>
      <c r="J2" s="10" t="s">
        <v>5</v>
      </c>
    </row>
    <row r="3" ht="106" customHeight="1" spans="1:10">
      <c r="A3" s="32">
        <v>1</v>
      </c>
      <c r="B3" s="32" t="s">
        <v>26</v>
      </c>
      <c r="C3" s="12" t="s">
        <v>27</v>
      </c>
      <c r="D3" s="32" t="s">
        <v>28</v>
      </c>
      <c r="E3" s="32">
        <f>'1#楼建筑工程'!E3</f>
        <v>220</v>
      </c>
      <c r="F3" s="32">
        <v>15</v>
      </c>
      <c r="G3" s="32">
        <f t="shared" ref="G3:G43" si="0">F3*E3</f>
        <v>3300</v>
      </c>
      <c r="H3" s="32"/>
      <c r="I3" s="32"/>
      <c r="J3" s="38"/>
    </row>
    <row r="4" ht="120" customHeight="1" spans="1:10">
      <c r="A4" s="32">
        <v>2</v>
      </c>
      <c r="B4" s="32" t="s">
        <v>29</v>
      </c>
      <c r="C4" s="12" t="s">
        <v>30</v>
      </c>
      <c r="D4" s="32" t="s">
        <v>28</v>
      </c>
      <c r="E4" s="32">
        <f>'1#楼建筑工程'!E4</f>
        <v>110</v>
      </c>
      <c r="F4" s="32">
        <v>8</v>
      </c>
      <c r="G4" s="32">
        <f t="shared" si="0"/>
        <v>880</v>
      </c>
      <c r="H4" s="32"/>
      <c r="I4" s="32"/>
      <c r="J4" s="38"/>
    </row>
    <row r="5" ht="85" customHeight="1" spans="1:10">
      <c r="A5" s="32">
        <v>3</v>
      </c>
      <c r="B5" s="32" t="s">
        <v>31</v>
      </c>
      <c r="C5" s="12" t="s">
        <v>117</v>
      </c>
      <c r="D5" s="32" t="s">
        <v>28</v>
      </c>
      <c r="E5" s="32">
        <f>'1#楼建筑工程'!E5</f>
        <v>5</v>
      </c>
      <c r="F5" s="32">
        <v>180</v>
      </c>
      <c r="G5" s="32">
        <f t="shared" si="0"/>
        <v>900</v>
      </c>
      <c r="H5" s="32"/>
      <c r="I5" s="32"/>
      <c r="J5" s="38"/>
    </row>
    <row r="6" ht="135" customHeight="1" spans="1:10">
      <c r="A6" s="32">
        <v>4</v>
      </c>
      <c r="B6" s="32" t="s">
        <v>33</v>
      </c>
      <c r="C6" s="12" t="s">
        <v>34</v>
      </c>
      <c r="D6" s="32" t="s">
        <v>28</v>
      </c>
      <c r="E6" s="32">
        <f>'1#楼建筑工程'!E6</f>
        <v>30</v>
      </c>
      <c r="F6" s="32">
        <v>60</v>
      </c>
      <c r="G6" s="32">
        <f t="shared" si="0"/>
        <v>1800</v>
      </c>
      <c r="H6" s="32"/>
      <c r="I6" s="32"/>
      <c r="J6" s="39"/>
    </row>
    <row r="7" ht="135" customHeight="1" spans="1:10">
      <c r="A7" s="32">
        <v>5</v>
      </c>
      <c r="B7" s="32" t="s">
        <v>35</v>
      </c>
      <c r="C7" s="12" t="s">
        <v>36</v>
      </c>
      <c r="D7" s="32" t="s">
        <v>28</v>
      </c>
      <c r="E7" s="32">
        <f>'1#楼建筑工程'!E7</f>
        <v>70</v>
      </c>
      <c r="F7" s="32">
        <v>60</v>
      </c>
      <c r="G7" s="32">
        <f t="shared" si="0"/>
        <v>4200</v>
      </c>
      <c r="H7" s="32"/>
      <c r="I7" s="32"/>
      <c r="J7" s="39"/>
    </row>
    <row r="8" ht="135" customHeight="1" spans="1:10">
      <c r="A8" s="32">
        <v>6</v>
      </c>
      <c r="B8" s="32" t="s">
        <v>37</v>
      </c>
      <c r="C8" s="12" t="s">
        <v>38</v>
      </c>
      <c r="D8" s="32" t="s">
        <v>28</v>
      </c>
      <c r="E8" s="32">
        <f>'1#楼建筑工程'!E8</f>
        <v>60</v>
      </c>
      <c r="F8" s="32">
        <v>65</v>
      </c>
      <c r="G8" s="32">
        <f t="shared" si="0"/>
        <v>3900</v>
      </c>
      <c r="H8" s="32"/>
      <c r="I8" s="32"/>
      <c r="J8" s="39"/>
    </row>
    <row r="9" ht="137" customHeight="1" spans="1:10">
      <c r="A9" s="32">
        <v>7</v>
      </c>
      <c r="B9" s="32" t="s">
        <v>39</v>
      </c>
      <c r="C9" s="12" t="s">
        <v>40</v>
      </c>
      <c r="D9" s="32" t="s">
        <v>28</v>
      </c>
      <c r="E9" s="32">
        <f>'1#楼建筑工程'!E9</f>
        <v>15</v>
      </c>
      <c r="F9" s="32">
        <v>65</v>
      </c>
      <c r="G9" s="32">
        <f t="shared" si="0"/>
        <v>975</v>
      </c>
      <c r="H9" s="32"/>
      <c r="I9" s="32"/>
      <c r="J9" s="39"/>
    </row>
    <row r="10" ht="137" customHeight="1" spans="1:10">
      <c r="A10" s="32">
        <v>8</v>
      </c>
      <c r="B10" s="32" t="s">
        <v>41</v>
      </c>
      <c r="C10" s="12" t="s">
        <v>42</v>
      </c>
      <c r="D10" s="32" t="s">
        <v>28</v>
      </c>
      <c r="E10" s="32">
        <f>'1#楼建筑工程'!E10</f>
        <v>50</v>
      </c>
      <c r="F10" s="32">
        <v>65</v>
      </c>
      <c r="G10" s="32">
        <f t="shared" si="0"/>
        <v>3250</v>
      </c>
      <c r="H10" s="32"/>
      <c r="I10" s="32"/>
      <c r="J10" s="39"/>
    </row>
    <row r="11" ht="137" customHeight="1" spans="1:10">
      <c r="A11" s="32">
        <v>9</v>
      </c>
      <c r="B11" s="32" t="s">
        <v>43</v>
      </c>
      <c r="C11" s="12" t="s">
        <v>44</v>
      </c>
      <c r="D11" s="32" t="s">
        <v>28</v>
      </c>
      <c r="E11" s="32">
        <f>'1#楼建筑工程'!E11</f>
        <v>5</v>
      </c>
      <c r="F11" s="32">
        <v>65</v>
      </c>
      <c r="G11" s="32">
        <f t="shared" si="0"/>
        <v>325</v>
      </c>
      <c r="H11" s="32"/>
      <c r="I11" s="32"/>
      <c r="J11" s="39"/>
    </row>
    <row r="12" ht="137" customHeight="1" spans="1:10">
      <c r="A12" s="32">
        <v>10</v>
      </c>
      <c r="B12" s="33" t="s">
        <v>45</v>
      </c>
      <c r="C12" s="12" t="s">
        <v>46</v>
      </c>
      <c r="D12" s="32" t="s">
        <v>28</v>
      </c>
      <c r="E12" s="32">
        <f>'1#楼建筑工程'!E12</f>
        <v>50</v>
      </c>
      <c r="F12" s="34">
        <v>60</v>
      </c>
      <c r="G12" s="32">
        <f t="shared" si="0"/>
        <v>3000</v>
      </c>
      <c r="H12" s="32"/>
      <c r="I12" s="32"/>
      <c r="J12" s="39"/>
    </row>
    <row r="13" ht="141" customHeight="1" spans="1:10">
      <c r="A13" s="32">
        <v>11</v>
      </c>
      <c r="B13" s="33" t="s">
        <v>47</v>
      </c>
      <c r="C13" s="12" t="s">
        <v>48</v>
      </c>
      <c r="D13" s="32" t="s">
        <v>28</v>
      </c>
      <c r="E13" s="32">
        <f>'1#楼建筑工程'!E13</f>
        <v>30</v>
      </c>
      <c r="F13" s="34">
        <v>75</v>
      </c>
      <c r="G13" s="32">
        <f t="shared" si="0"/>
        <v>2250</v>
      </c>
      <c r="H13" s="32"/>
      <c r="I13" s="32"/>
      <c r="J13" s="39"/>
    </row>
    <row r="14" ht="141" customHeight="1" spans="1:10">
      <c r="A14" s="32">
        <v>12</v>
      </c>
      <c r="B14" s="33" t="s">
        <v>49</v>
      </c>
      <c r="C14" s="12" t="s">
        <v>50</v>
      </c>
      <c r="D14" s="32" t="s">
        <v>28</v>
      </c>
      <c r="E14" s="32">
        <f>'1#楼建筑工程'!E14</f>
        <v>10</v>
      </c>
      <c r="F14" s="34">
        <v>75</v>
      </c>
      <c r="G14" s="32">
        <f t="shared" si="0"/>
        <v>750</v>
      </c>
      <c r="H14" s="32"/>
      <c r="I14" s="32"/>
      <c r="J14" s="39"/>
    </row>
    <row r="15" ht="141" customHeight="1" spans="1:10">
      <c r="A15" s="32">
        <v>13</v>
      </c>
      <c r="B15" s="33" t="s">
        <v>51</v>
      </c>
      <c r="C15" s="12" t="s">
        <v>52</v>
      </c>
      <c r="D15" s="32" t="s">
        <v>28</v>
      </c>
      <c r="E15" s="32">
        <f>'1#楼建筑工程'!E15</f>
        <v>5</v>
      </c>
      <c r="F15" s="34">
        <v>75</v>
      </c>
      <c r="G15" s="32">
        <f t="shared" si="0"/>
        <v>375</v>
      </c>
      <c r="H15" s="32"/>
      <c r="I15" s="32"/>
      <c r="J15" s="39"/>
    </row>
    <row r="16" ht="141" customHeight="1" spans="1:10">
      <c r="A16" s="32">
        <v>14</v>
      </c>
      <c r="B16" s="33" t="s">
        <v>53</v>
      </c>
      <c r="C16" s="12" t="s">
        <v>54</v>
      </c>
      <c r="D16" s="32" t="s">
        <v>28</v>
      </c>
      <c r="E16" s="32">
        <f>'1#楼建筑工程'!E16</f>
        <v>5</v>
      </c>
      <c r="F16" s="34">
        <v>75</v>
      </c>
      <c r="G16" s="32">
        <f t="shared" si="0"/>
        <v>375</v>
      </c>
      <c r="H16" s="32"/>
      <c r="I16" s="32"/>
      <c r="J16" s="39"/>
    </row>
    <row r="17" ht="107" customHeight="1" spans="1:10">
      <c r="A17" s="32">
        <v>15</v>
      </c>
      <c r="B17" s="33" t="s">
        <v>55</v>
      </c>
      <c r="C17" s="35" t="s">
        <v>56</v>
      </c>
      <c r="D17" s="34" t="s">
        <v>57</v>
      </c>
      <c r="E17" s="32">
        <f>'1#楼建筑工程'!E17</f>
        <v>10</v>
      </c>
      <c r="F17" s="34">
        <v>6000</v>
      </c>
      <c r="G17" s="32">
        <f t="shared" si="0"/>
        <v>60000</v>
      </c>
      <c r="H17" s="32"/>
      <c r="I17" s="32"/>
      <c r="J17" s="39"/>
    </row>
    <row r="18" ht="107" customHeight="1" spans="1:10">
      <c r="A18" s="32">
        <v>16</v>
      </c>
      <c r="B18" s="33" t="s">
        <v>58</v>
      </c>
      <c r="C18" s="35" t="s">
        <v>59</v>
      </c>
      <c r="D18" s="34" t="s">
        <v>57</v>
      </c>
      <c r="E18" s="32">
        <f>'1#楼建筑工程'!E18</f>
        <v>20</v>
      </c>
      <c r="F18" s="34">
        <v>6000</v>
      </c>
      <c r="G18" s="32">
        <f t="shared" si="0"/>
        <v>120000</v>
      </c>
      <c r="H18" s="32"/>
      <c r="I18" s="32"/>
      <c r="J18" s="39"/>
    </row>
    <row r="19" ht="107" customHeight="1" spans="1:10">
      <c r="A19" s="32">
        <v>17</v>
      </c>
      <c r="B19" s="33" t="s">
        <v>60</v>
      </c>
      <c r="C19" s="35" t="s">
        <v>61</v>
      </c>
      <c r="D19" s="34" t="s">
        <v>57</v>
      </c>
      <c r="E19" s="32">
        <f>'1#楼建筑工程'!E19</f>
        <v>15</v>
      </c>
      <c r="F19" s="34">
        <v>6000</v>
      </c>
      <c r="G19" s="32">
        <f t="shared" si="0"/>
        <v>90000</v>
      </c>
      <c r="H19" s="32"/>
      <c r="I19" s="32"/>
      <c r="J19" s="39"/>
    </row>
    <row r="20" ht="107" customHeight="1" spans="1:10">
      <c r="A20" s="32">
        <v>18</v>
      </c>
      <c r="B20" s="33" t="s">
        <v>62</v>
      </c>
      <c r="C20" s="35" t="s">
        <v>63</v>
      </c>
      <c r="D20" s="34" t="s">
        <v>28</v>
      </c>
      <c r="E20" s="32">
        <f>'1#楼建筑工程'!E20</f>
        <v>30</v>
      </c>
      <c r="F20" s="34">
        <v>580</v>
      </c>
      <c r="G20" s="32">
        <f t="shared" si="0"/>
        <v>17400</v>
      </c>
      <c r="H20" s="32"/>
      <c r="I20" s="32"/>
      <c r="J20" s="39"/>
    </row>
    <row r="21" ht="138" customHeight="1" spans="1:10">
      <c r="A21" s="32">
        <v>19</v>
      </c>
      <c r="B21" s="33" t="s">
        <v>64</v>
      </c>
      <c r="C21" s="35" t="s">
        <v>65</v>
      </c>
      <c r="D21" s="34" t="s">
        <v>28</v>
      </c>
      <c r="E21" s="32">
        <f>'1#楼建筑工程'!E21</f>
        <v>20</v>
      </c>
      <c r="F21" s="34">
        <v>630</v>
      </c>
      <c r="G21" s="32">
        <f t="shared" si="0"/>
        <v>12600</v>
      </c>
      <c r="H21" s="32"/>
      <c r="I21" s="32"/>
      <c r="J21" s="39"/>
    </row>
    <row r="22" ht="138" customHeight="1" spans="1:10">
      <c r="A22" s="32">
        <v>20</v>
      </c>
      <c r="B22" s="33" t="s">
        <v>66</v>
      </c>
      <c r="C22" s="35" t="s">
        <v>67</v>
      </c>
      <c r="D22" s="34" t="s">
        <v>28</v>
      </c>
      <c r="E22" s="32">
        <f>'1#楼建筑工程'!E22</f>
        <v>10</v>
      </c>
      <c r="F22" s="34">
        <v>520</v>
      </c>
      <c r="G22" s="32">
        <f t="shared" si="0"/>
        <v>5200</v>
      </c>
      <c r="H22" s="32"/>
      <c r="I22" s="32"/>
      <c r="J22" s="39"/>
    </row>
    <row r="23" ht="138" customHeight="1" spans="1:10">
      <c r="A23" s="32">
        <v>21</v>
      </c>
      <c r="B23" s="33" t="s">
        <v>68</v>
      </c>
      <c r="C23" s="36" t="s">
        <v>69</v>
      </c>
      <c r="D23" s="34" t="s">
        <v>28</v>
      </c>
      <c r="E23" s="32">
        <f>'1#楼建筑工程'!E23</f>
        <v>180</v>
      </c>
      <c r="F23" s="34">
        <v>60</v>
      </c>
      <c r="G23" s="32">
        <f t="shared" si="0"/>
        <v>10800</v>
      </c>
      <c r="H23" s="32"/>
      <c r="I23" s="32"/>
      <c r="J23" s="39"/>
    </row>
    <row r="24" s="30" customFormat="1" ht="147" customHeight="1" spans="1:10">
      <c r="A24" s="32">
        <v>22</v>
      </c>
      <c r="B24" s="33" t="s">
        <v>70</v>
      </c>
      <c r="C24" s="36" t="s">
        <v>118</v>
      </c>
      <c r="D24" s="34" t="s">
        <v>28</v>
      </c>
      <c r="E24" s="32">
        <f>'1#楼建筑工程'!E24</f>
        <v>10</v>
      </c>
      <c r="F24" s="34">
        <v>40</v>
      </c>
      <c r="G24" s="32">
        <f t="shared" si="0"/>
        <v>400</v>
      </c>
      <c r="H24" s="32"/>
      <c r="I24" s="32"/>
      <c r="J24" s="40"/>
    </row>
    <row r="25" ht="86" customHeight="1" spans="1:10">
      <c r="A25" s="32">
        <v>23</v>
      </c>
      <c r="B25" s="33" t="s">
        <v>72</v>
      </c>
      <c r="C25" s="35" t="s">
        <v>73</v>
      </c>
      <c r="D25" s="34" t="s">
        <v>74</v>
      </c>
      <c r="E25" s="32">
        <f>'1#楼建筑工程'!E25</f>
        <v>120</v>
      </c>
      <c r="F25" s="34">
        <v>165</v>
      </c>
      <c r="G25" s="32">
        <f t="shared" si="0"/>
        <v>19800</v>
      </c>
      <c r="H25" s="32"/>
      <c r="I25" s="32"/>
      <c r="J25" s="39"/>
    </row>
    <row r="26" ht="134" customHeight="1" spans="1:10">
      <c r="A26" s="32">
        <v>24</v>
      </c>
      <c r="B26" s="33" t="s">
        <v>75</v>
      </c>
      <c r="C26" s="36" t="s">
        <v>76</v>
      </c>
      <c r="D26" s="34" t="s">
        <v>77</v>
      </c>
      <c r="E26" s="32">
        <f>'1#楼建筑工程'!E26</f>
        <v>15</v>
      </c>
      <c r="F26" s="34">
        <v>50</v>
      </c>
      <c r="G26" s="32">
        <f t="shared" si="0"/>
        <v>750</v>
      </c>
      <c r="H26" s="32"/>
      <c r="I26" s="32"/>
      <c r="J26" s="39"/>
    </row>
    <row r="27" ht="134" customHeight="1" spans="1:10">
      <c r="A27" s="32">
        <v>25</v>
      </c>
      <c r="B27" s="33" t="s">
        <v>78</v>
      </c>
      <c r="C27" s="36" t="s">
        <v>79</v>
      </c>
      <c r="D27" s="34" t="s">
        <v>28</v>
      </c>
      <c r="E27" s="32">
        <f>'1#楼建筑工程'!E27</f>
        <v>15</v>
      </c>
      <c r="F27" s="34">
        <v>30</v>
      </c>
      <c r="G27" s="32">
        <f t="shared" si="0"/>
        <v>450</v>
      </c>
      <c r="H27" s="32"/>
      <c r="I27" s="32"/>
      <c r="J27" s="39"/>
    </row>
    <row r="28" ht="134" customHeight="1" spans="1:10">
      <c r="A28" s="32">
        <v>26</v>
      </c>
      <c r="B28" s="33" t="s">
        <v>80</v>
      </c>
      <c r="C28" s="35" t="s">
        <v>81</v>
      </c>
      <c r="D28" s="34" t="s">
        <v>77</v>
      </c>
      <c r="E28" s="32">
        <f>'1#楼建筑工程'!E28</f>
        <v>150</v>
      </c>
      <c r="F28" s="34">
        <v>50</v>
      </c>
      <c r="G28" s="32">
        <f t="shared" si="0"/>
        <v>7500</v>
      </c>
      <c r="H28" s="32"/>
      <c r="I28" s="32"/>
      <c r="J28" s="39"/>
    </row>
    <row r="29" ht="124" customHeight="1" spans="1:10">
      <c r="A29" s="32">
        <v>27</v>
      </c>
      <c r="B29" s="33" t="s">
        <v>82</v>
      </c>
      <c r="C29" s="35" t="s">
        <v>83</v>
      </c>
      <c r="D29" s="34" t="s">
        <v>77</v>
      </c>
      <c r="E29" s="32">
        <f>'1#楼建筑工程'!E29</f>
        <v>300</v>
      </c>
      <c r="F29" s="34">
        <v>50</v>
      </c>
      <c r="G29" s="32">
        <f t="shared" si="0"/>
        <v>15000</v>
      </c>
      <c r="H29" s="32"/>
      <c r="I29" s="32"/>
      <c r="J29" s="39"/>
    </row>
    <row r="30" ht="124" customHeight="1" spans="1:10">
      <c r="A30" s="32">
        <v>28</v>
      </c>
      <c r="B30" s="33" t="s">
        <v>84</v>
      </c>
      <c r="C30" s="35" t="s">
        <v>85</v>
      </c>
      <c r="D30" s="34" t="s">
        <v>77</v>
      </c>
      <c r="E30" s="32">
        <f>'1#楼建筑工程'!E30</f>
        <v>300</v>
      </c>
      <c r="F30" s="34">
        <v>60</v>
      </c>
      <c r="G30" s="32">
        <f t="shared" si="0"/>
        <v>18000</v>
      </c>
      <c r="H30" s="32"/>
      <c r="I30" s="32"/>
      <c r="J30" s="39"/>
    </row>
    <row r="31" ht="158" customHeight="1" spans="1:10">
      <c r="A31" s="32">
        <v>29</v>
      </c>
      <c r="B31" s="33" t="s">
        <v>86</v>
      </c>
      <c r="C31" s="35" t="s">
        <v>87</v>
      </c>
      <c r="D31" s="34" t="s">
        <v>77</v>
      </c>
      <c r="E31" s="32">
        <f>'1#楼建筑工程'!E31</f>
        <v>300</v>
      </c>
      <c r="F31" s="34">
        <v>60</v>
      </c>
      <c r="G31" s="32">
        <f t="shared" si="0"/>
        <v>18000</v>
      </c>
      <c r="H31" s="32"/>
      <c r="I31" s="32"/>
      <c r="J31" s="39"/>
    </row>
    <row r="32" ht="155" customHeight="1" spans="1:10">
      <c r="A32" s="32">
        <v>30</v>
      </c>
      <c r="B32" s="33" t="s">
        <v>88</v>
      </c>
      <c r="C32" s="35" t="s">
        <v>87</v>
      </c>
      <c r="D32" s="34" t="s">
        <v>77</v>
      </c>
      <c r="E32" s="32">
        <f>'1#楼建筑工程'!E32</f>
        <v>200</v>
      </c>
      <c r="F32" s="34">
        <v>60</v>
      </c>
      <c r="G32" s="32">
        <f t="shared" si="0"/>
        <v>12000</v>
      </c>
      <c r="H32" s="32"/>
      <c r="I32" s="32"/>
      <c r="J32" s="39"/>
    </row>
    <row r="33" ht="162" customHeight="1" spans="1:10">
      <c r="A33" s="32">
        <v>31</v>
      </c>
      <c r="B33" s="33" t="s">
        <v>89</v>
      </c>
      <c r="C33" s="35" t="s">
        <v>87</v>
      </c>
      <c r="D33" s="34" t="s">
        <v>77</v>
      </c>
      <c r="E33" s="32">
        <f>'1#楼建筑工程'!E33</f>
        <v>260</v>
      </c>
      <c r="F33" s="34">
        <v>80</v>
      </c>
      <c r="G33" s="32">
        <f t="shared" si="0"/>
        <v>20800</v>
      </c>
      <c r="H33" s="32"/>
      <c r="I33" s="32"/>
      <c r="J33" s="41"/>
    </row>
    <row r="34" ht="149" customHeight="1" spans="1:10">
      <c r="A34" s="32">
        <v>32</v>
      </c>
      <c r="B34" s="33" t="s">
        <v>90</v>
      </c>
      <c r="C34" s="35" t="s">
        <v>91</v>
      </c>
      <c r="D34" s="34" t="s">
        <v>77</v>
      </c>
      <c r="E34" s="32">
        <f>'1#楼建筑工程'!E34</f>
        <v>10</v>
      </c>
      <c r="F34" s="34">
        <v>65</v>
      </c>
      <c r="G34" s="32">
        <f t="shared" si="0"/>
        <v>650</v>
      </c>
      <c r="H34" s="32"/>
      <c r="I34" s="32"/>
      <c r="J34" s="41"/>
    </row>
    <row r="35" ht="162" customHeight="1" spans="1:10">
      <c r="A35" s="32">
        <v>33</v>
      </c>
      <c r="B35" s="33" t="s">
        <v>92</v>
      </c>
      <c r="C35" s="35" t="s">
        <v>93</v>
      </c>
      <c r="D35" s="34" t="s">
        <v>77</v>
      </c>
      <c r="E35" s="32">
        <f>'1#楼建筑工程'!E35</f>
        <v>20</v>
      </c>
      <c r="F35" s="34">
        <v>60</v>
      </c>
      <c r="G35" s="32">
        <f t="shared" si="0"/>
        <v>1200</v>
      </c>
      <c r="H35" s="32"/>
      <c r="I35" s="32"/>
      <c r="J35" s="41"/>
    </row>
    <row r="36" ht="157" customHeight="1" spans="1:10">
      <c r="A36" s="32">
        <v>34</v>
      </c>
      <c r="B36" s="33" t="s">
        <v>94</v>
      </c>
      <c r="C36" s="35" t="s">
        <v>95</v>
      </c>
      <c r="D36" s="34" t="s">
        <v>77</v>
      </c>
      <c r="E36" s="32">
        <f>'1#楼建筑工程'!E36</f>
        <v>10</v>
      </c>
      <c r="F36" s="34">
        <v>60</v>
      </c>
      <c r="G36" s="32">
        <f t="shared" si="0"/>
        <v>600</v>
      </c>
      <c r="H36" s="32"/>
      <c r="I36" s="32"/>
      <c r="J36" s="41"/>
    </row>
    <row r="37" ht="153" customHeight="1" spans="1:10">
      <c r="A37" s="32">
        <v>35</v>
      </c>
      <c r="B37" s="33" t="s">
        <v>96</v>
      </c>
      <c r="C37" s="35" t="s">
        <v>97</v>
      </c>
      <c r="D37" s="34" t="s">
        <v>77</v>
      </c>
      <c r="E37" s="32">
        <f>'1#楼建筑工程'!E37</f>
        <v>10</v>
      </c>
      <c r="F37" s="34">
        <v>60</v>
      </c>
      <c r="G37" s="32">
        <f t="shared" si="0"/>
        <v>600</v>
      </c>
      <c r="H37" s="32"/>
      <c r="I37" s="32"/>
      <c r="J37" s="41"/>
    </row>
    <row r="38" ht="138" customHeight="1" spans="1:10">
      <c r="A38" s="32">
        <v>36</v>
      </c>
      <c r="B38" s="33" t="s">
        <v>98</v>
      </c>
      <c r="C38" s="35" t="s">
        <v>99</v>
      </c>
      <c r="D38" s="34" t="s">
        <v>77</v>
      </c>
      <c r="E38" s="32">
        <f>'1#楼建筑工程'!E38</f>
        <v>15</v>
      </c>
      <c r="F38" s="34">
        <v>70</v>
      </c>
      <c r="G38" s="32">
        <f t="shared" si="0"/>
        <v>1050</v>
      </c>
      <c r="H38" s="32"/>
      <c r="I38" s="32"/>
      <c r="J38" s="41"/>
    </row>
    <row r="39" ht="107" customHeight="1" spans="1:10">
      <c r="A39" s="32">
        <v>37</v>
      </c>
      <c r="B39" s="33" t="s">
        <v>100</v>
      </c>
      <c r="C39" s="35" t="s">
        <v>101</v>
      </c>
      <c r="D39" s="34" t="s">
        <v>77</v>
      </c>
      <c r="E39" s="32">
        <f>'1#楼建筑工程'!E39</f>
        <v>335</v>
      </c>
      <c r="F39" s="34">
        <v>22</v>
      </c>
      <c r="G39" s="32">
        <f t="shared" si="0"/>
        <v>7370</v>
      </c>
      <c r="H39" s="32"/>
      <c r="I39" s="32"/>
      <c r="J39" s="41"/>
    </row>
    <row r="40" ht="79" customHeight="1" spans="1:10">
      <c r="A40" s="32">
        <v>38</v>
      </c>
      <c r="B40" s="33" t="s">
        <v>102</v>
      </c>
      <c r="C40" s="35" t="s">
        <v>103</v>
      </c>
      <c r="D40" s="34" t="s">
        <v>74</v>
      </c>
      <c r="E40" s="32">
        <f>'1#楼建筑工程'!E40</f>
        <v>100</v>
      </c>
      <c r="F40" s="34">
        <v>5</v>
      </c>
      <c r="G40" s="32">
        <f t="shared" si="0"/>
        <v>500</v>
      </c>
      <c r="H40" s="32"/>
      <c r="I40" s="32"/>
      <c r="J40" s="41"/>
    </row>
    <row r="41" ht="79" customHeight="1" spans="1:10">
      <c r="A41" s="32">
        <v>39</v>
      </c>
      <c r="B41" s="33" t="s">
        <v>104</v>
      </c>
      <c r="C41" s="35" t="s">
        <v>105</v>
      </c>
      <c r="D41" s="34" t="s">
        <v>74</v>
      </c>
      <c r="E41" s="32">
        <f>'1#楼建筑工程'!E41</f>
        <v>100</v>
      </c>
      <c r="F41" s="34">
        <v>7</v>
      </c>
      <c r="G41" s="32">
        <f t="shared" si="0"/>
        <v>700</v>
      </c>
      <c r="H41" s="32"/>
      <c r="I41" s="32"/>
      <c r="J41" s="41"/>
    </row>
    <row r="42" ht="79" customHeight="1" spans="1:10">
      <c r="A42" s="32">
        <v>40</v>
      </c>
      <c r="B42" s="33" t="s">
        <v>106</v>
      </c>
      <c r="C42" s="35" t="s">
        <v>107</v>
      </c>
      <c r="D42" s="34" t="s">
        <v>74</v>
      </c>
      <c r="E42" s="32">
        <f>'1#楼建筑工程'!E42</f>
        <v>10</v>
      </c>
      <c r="F42" s="34">
        <v>20</v>
      </c>
      <c r="G42" s="32">
        <f t="shared" si="0"/>
        <v>200</v>
      </c>
      <c r="H42" s="32"/>
      <c r="I42" s="32"/>
      <c r="J42" s="41"/>
    </row>
    <row r="43" ht="79" customHeight="1" spans="1:10">
      <c r="A43" s="32">
        <v>41</v>
      </c>
      <c r="B43" s="33" t="s">
        <v>108</v>
      </c>
      <c r="C43" s="35" t="s">
        <v>109</v>
      </c>
      <c r="D43" s="34" t="s">
        <v>110</v>
      </c>
      <c r="E43" s="32">
        <f>'1#楼建筑工程'!E43</f>
        <v>10</v>
      </c>
      <c r="F43" s="34">
        <v>4</v>
      </c>
      <c r="G43" s="32">
        <f t="shared" si="0"/>
        <v>40</v>
      </c>
      <c r="H43" s="32"/>
      <c r="I43" s="32"/>
      <c r="J43" s="41"/>
    </row>
    <row r="44" ht="32" customHeight="1" spans="1:10">
      <c r="A44" s="37" t="s">
        <v>111</v>
      </c>
      <c r="B44" s="37"/>
      <c r="C44" s="37"/>
      <c r="D44" s="37"/>
      <c r="E44" s="37"/>
      <c r="F44" s="37"/>
      <c r="G44" s="37">
        <f>SUM(G3:G43)</f>
        <v>467890</v>
      </c>
      <c r="H44" s="37"/>
      <c r="I44" s="37"/>
      <c r="J44" s="41"/>
    </row>
    <row r="45" ht="113" customHeight="1" spans="1:10">
      <c r="A45" s="19" t="s">
        <v>112</v>
      </c>
      <c r="B45" s="20"/>
      <c r="C45" s="21"/>
      <c r="D45" s="20"/>
      <c r="E45" s="20"/>
      <c r="F45" s="22"/>
      <c r="G45" s="20"/>
      <c r="H45" s="20"/>
      <c r="I45" s="20"/>
      <c r="J45" s="29"/>
    </row>
    <row r="46" ht="41" customHeight="1" spans="1:12">
      <c r="A46" s="23" t="s">
        <v>119</v>
      </c>
      <c r="B46" s="23"/>
      <c r="C46" s="23"/>
      <c r="D46" s="23"/>
      <c r="E46" s="23"/>
      <c r="F46" s="23"/>
      <c r="G46" s="23"/>
      <c r="H46" s="23"/>
      <c r="I46" s="23"/>
      <c r="J46" s="23"/>
      <c r="K46" s="43"/>
      <c r="L46" s="43"/>
    </row>
    <row r="47" ht="32" customHeight="1" spans="1:12">
      <c r="A47" s="23" t="s">
        <v>114</v>
      </c>
      <c r="B47" s="23"/>
      <c r="C47" s="23"/>
      <c r="D47" s="23"/>
      <c r="E47" s="23"/>
      <c r="F47" s="23"/>
      <c r="G47" s="23"/>
      <c r="H47" s="23"/>
      <c r="I47" s="23"/>
      <c r="J47" s="23"/>
      <c r="K47" s="43"/>
      <c r="L47" s="43"/>
    </row>
    <row r="48" ht="32" customHeight="1" spans="1:12">
      <c r="A48" s="24" t="s">
        <v>115</v>
      </c>
      <c r="B48" s="24"/>
      <c r="C48" s="24"/>
      <c r="D48" s="24"/>
      <c r="E48" s="24"/>
      <c r="F48" s="24"/>
      <c r="G48" s="24"/>
      <c r="H48" s="24"/>
      <c r="I48" s="24"/>
      <c r="J48" s="24"/>
      <c r="K48" s="44"/>
      <c r="L48" s="45"/>
    </row>
  </sheetData>
  <mergeCells count="6">
    <mergeCell ref="A1:J1"/>
    <mergeCell ref="A44:F44"/>
    <mergeCell ref="A45:J45"/>
    <mergeCell ref="A46:J46"/>
    <mergeCell ref="A47:J47"/>
    <mergeCell ref="A48:J48"/>
  </mergeCells>
  <pageMargins left="0.314583333333333" right="0.275" top="0.354166666666667" bottom="0.236111111111111" header="0.314583333333333" footer="0.236111111111111"/>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1"/>
  <sheetViews>
    <sheetView workbookViewId="0">
      <selection activeCell="G3" sqref="G3"/>
    </sheetView>
  </sheetViews>
  <sheetFormatPr defaultColWidth="8.89166666666667" defaultRowHeight="13.5"/>
  <cols>
    <col min="1" max="1" width="4.26666666666667" style="1" customWidth="1"/>
    <col min="2" max="2" width="20.625" style="3" customWidth="1"/>
    <col min="3" max="3" width="47.25" style="1" customWidth="1"/>
    <col min="4" max="4" width="4.7" style="3" customWidth="1"/>
    <col min="5" max="5" width="7.125" style="3" customWidth="1"/>
    <col min="6" max="6" width="9.10833333333333" style="3" customWidth="1"/>
    <col min="7" max="7" width="10" style="3" customWidth="1"/>
    <col min="8" max="8" width="12.375" style="3" customWidth="1"/>
    <col min="9" max="9" width="11.125" style="3" customWidth="1"/>
    <col min="10" max="10" width="10.75" style="3" customWidth="1"/>
    <col min="11" max="16384" width="8.89166666666667" style="1"/>
  </cols>
  <sheetData>
    <row r="1" ht="34" customHeight="1" spans="1:10">
      <c r="A1" s="31" t="s">
        <v>120</v>
      </c>
      <c r="B1" s="31"/>
      <c r="C1" s="31"/>
      <c r="D1" s="31"/>
      <c r="E1" s="31"/>
      <c r="F1" s="31"/>
      <c r="G1" s="31"/>
      <c r="H1" s="31"/>
      <c r="I1" s="31"/>
      <c r="J1" s="31"/>
    </row>
    <row r="2" ht="36" spans="1:10">
      <c r="A2" s="6" t="s">
        <v>1</v>
      </c>
      <c r="B2" s="6" t="s">
        <v>2</v>
      </c>
      <c r="C2" s="7" t="s">
        <v>19</v>
      </c>
      <c r="D2" s="7" t="s">
        <v>20</v>
      </c>
      <c r="E2" s="7" t="s">
        <v>21</v>
      </c>
      <c r="F2" s="8" t="s">
        <v>22</v>
      </c>
      <c r="G2" s="8" t="s">
        <v>23</v>
      </c>
      <c r="H2" s="8" t="s">
        <v>24</v>
      </c>
      <c r="I2" s="8" t="s">
        <v>25</v>
      </c>
      <c r="J2" s="10" t="s">
        <v>5</v>
      </c>
    </row>
    <row r="3" ht="111" customHeight="1" spans="1:10">
      <c r="A3" s="32">
        <v>1</v>
      </c>
      <c r="B3" s="32" t="s">
        <v>26</v>
      </c>
      <c r="C3" s="12" t="s">
        <v>27</v>
      </c>
      <c r="D3" s="32" t="s">
        <v>28</v>
      </c>
      <c r="E3" s="32">
        <v>900</v>
      </c>
      <c r="F3" s="32">
        <v>15</v>
      </c>
      <c r="G3" s="32">
        <f t="shared" ref="G3:G46" si="0">F3*E3</f>
        <v>13500</v>
      </c>
      <c r="H3" s="32"/>
      <c r="I3" s="32"/>
      <c r="J3" s="38"/>
    </row>
    <row r="4" ht="111" customHeight="1" spans="1:10">
      <c r="A4" s="32">
        <v>2</v>
      </c>
      <c r="B4" s="32" t="s">
        <v>29</v>
      </c>
      <c r="C4" s="12" t="s">
        <v>30</v>
      </c>
      <c r="D4" s="32" t="s">
        <v>28</v>
      </c>
      <c r="E4" s="32">
        <v>500</v>
      </c>
      <c r="F4" s="32">
        <v>8</v>
      </c>
      <c r="G4" s="32">
        <f t="shared" si="0"/>
        <v>4000</v>
      </c>
      <c r="H4" s="32"/>
      <c r="I4" s="32"/>
      <c r="J4" s="38"/>
    </row>
    <row r="5" ht="90" customHeight="1" spans="1:10">
      <c r="A5" s="32">
        <v>3</v>
      </c>
      <c r="B5" s="32" t="s">
        <v>31</v>
      </c>
      <c r="C5" s="12" t="s">
        <v>121</v>
      </c>
      <c r="D5" s="32" t="s">
        <v>28</v>
      </c>
      <c r="E5" s="32">
        <v>10</v>
      </c>
      <c r="F5" s="32">
        <v>180</v>
      </c>
      <c r="G5" s="32">
        <f t="shared" si="0"/>
        <v>1800</v>
      </c>
      <c r="H5" s="32"/>
      <c r="I5" s="32"/>
      <c r="J5" s="38"/>
    </row>
    <row r="6" ht="144" customHeight="1" spans="1:10">
      <c r="A6" s="32">
        <v>4</v>
      </c>
      <c r="B6" s="32" t="s">
        <v>33</v>
      </c>
      <c r="C6" s="12" t="s">
        <v>34</v>
      </c>
      <c r="D6" s="32" t="s">
        <v>28</v>
      </c>
      <c r="E6" s="32">
        <v>60</v>
      </c>
      <c r="F6" s="32">
        <v>60</v>
      </c>
      <c r="G6" s="32">
        <f t="shared" si="0"/>
        <v>3600</v>
      </c>
      <c r="H6" s="32"/>
      <c r="I6" s="32"/>
      <c r="J6" s="39"/>
    </row>
    <row r="7" ht="144" customHeight="1" spans="1:10">
      <c r="A7" s="32">
        <v>5</v>
      </c>
      <c r="B7" s="32" t="s">
        <v>35</v>
      </c>
      <c r="C7" s="12" t="s">
        <v>36</v>
      </c>
      <c r="D7" s="32" t="s">
        <v>28</v>
      </c>
      <c r="E7" s="32">
        <v>300</v>
      </c>
      <c r="F7" s="32">
        <v>60</v>
      </c>
      <c r="G7" s="32">
        <f t="shared" si="0"/>
        <v>18000</v>
      </c>
      <c r="H7" s="32"/>
      <c r="I7" s="32"/>
      <c r="J7" s="39"/>
    </row>
    <row r="8" ht="144" customHeight="1" spans="1:10">
      <c r="A8" s="32">
        <v>6</v>
      </c>
      <c r="B8" s="32" t="s">
        <v>37</v>
      </c>
      <c r="C8" s="12" t="s">
        <v>38</v>
      </c>
      <c r="D8" s="32" t="s">
        <v>28</v>
      </c>
      <c r="E8" s="32">
        <v>120</v>
      </c>
      <c r="F8" s="32">
        <v>65</v>
      </c>
      <c r="G8" s="32">
        <f t="shared" si="0"/>
        <v>7800</v>
      </c>
      <c r="H8" s="32"/>
      <c r="I8" s="32"/>
      <c r="J8" s="39"/>
    </row>
    <row r="9" ht="135" customHeight="1" spans="1:10">
      <c r="A9" s="32">
        <v>7</v>
      </c>
      <c r="B9" s="32" t="s">
        <v>39</v>
      </c>
      <c r="C9" s="12" t="s">
        <v>40</v>
      </c>
      <c r="D9" s="32" t="s">
        <v>28</v>
      </c>
      <c r="E9" s="32">
        <v>50</v>
      </c>
      <c r="F9" s="32">
        <v>65</v>
      </c>
      <c r="G9" s="32">
        <f t="shared" si="0"/>
        <v>3250</v>
      </c>
      <c r="H9" s="32"/>
      <c r="I9" s="32"/>
      <c r="J9" s="39"/>
    </row>
    <row r="10" ht="135" customHeight="1" spans="1:10">
      <c r="A10" s="32">
        <v>8</v>
      </c>
      <c r="B10" s="32" t="s">
        <v>41</v>
      </c>
      <c r="C10" s="12" t="s">
        <v>42</v>
      </c>
      <c r="D10" s="32" t="s">
        <v>28</v>
      </c>
      <c r="E10" s="32">
        <v>150</v>
      </c>
      <c r="F10" s="32">
        <v>65</v>
      </c>
      <c r="G10" s="32">
        <f t="shared" si="0"/>
        <v>9750</v>
      </c>
      <c r="H10" s="32"/>
      <c r="I10" s="32"/>
      <c r="J10" s="39"/>
    </row>
    <row r="11" ht="135" customHeight="1" spans="1:10">
      <c r="A11" s="32">
        <v>9</v>
      </c>
      <c r="B11" s="32" t="s">
        <v>43</v>
      </c>
      <c r="C11" s="12" t="s">
        <v>44</v>
      </c>
      <c r="D11" s="32" t="s">
        <v>28</v>
      </c>
      <c r="E11" s="32">
        <v>35</v>
      </c>
      <c r="F11" s="32">
        <v>65</v>
      </c>
      <c r="G11" s="32">
        <f t="shared" si="0"/>
        <v>2275</v>
      </c>
      <c r="H11" s="32"/>
      <c r="I11" s="32"/>
      <c r="J11" s="39"/>
    </row>
    <row r="12" ht="135" customHeight="1" spans="1:10">
      <c r="A12" s="32">
        <v>10</v>
      </c>
      <c r="B12" s="33" t="s">
        <v>45</v>
      </c>
      <c r="C12" s="12" t="s">
        <v>46</v>
      </c>
      <c r="D12" s="32" t="s">
        <v>28</v>
      </c>
      <c r="E12" s="34">
        <v>220</v>
      </c>
      <c r="F12" s="34">
        <v>60</v>
      </c>
      <c r="G12" s="32">
        <f t="shared" si="0"/>
        <v>13200</v>
      </c>
      <c r="H12" s="32"/>
      <c r="I12" s="32"/>
      <c r="J12" s="39"/>
    </row>
    <row r="13" ht="135" customHeight="1" spans="1:10">
      <c r="A13" s="32">
        <v>11</v>
      </c>
      <c r="B13" s="33" t="s">
        <v>47</v>
      </c>
      <c r="C13" s="12" t="s">
        <v>48</v>
      </c>
      <c r="D13" s="32" t="s">
        <v>28</v>
      </c>
      <c r="E13" s="34">
        <v>95</v>
      </c>
      <c r="F13" s="34">
        <v>75</v>
      </c>
      <c r="G13" s="32">
        <f t="shared" si="0"/>
        <v>7125</v>
      </c>
      <c r="H13" s="32"/>
      <c r="I13" s="32"/>
      <c r="J13" s="39"/>
    </row>
    <row r="14" ht="128" customHeight="1" spans="1:10">
      <c r="A14" s="32">
        <v>12</v>
      </c>
      <c r="B14" s="33" t="s">
        <v>49</v>
      </c>
      <c r="C14" s="12" t="s">
        <v>50</v>
      </c>
      <c r="D14" s="32" t="s">
        <v>28</v>
      </c>
      <c r="E14" s="34">
        <v>20</v>
      </c>
      <c r="F14" s="34">
        <v>75</v>
      </c>
      <c r="G14" s="32">
        <f t="shared" si="0"/>
        <v>1500</v>
      </c>
      <c r="H14" s="32"/>
      <c r="I14" s="32"/>
      <c r="J14" s="39"/>
    </row>
    <row r="15" ht="128" customHeight="1" spans="1:10">
      <c r="A15" s="32">
        <v>13</v>
      </c>
      <c r="B15" s="33" t="s">
        <v>51</v>
      </c>
      <c r="C15" s="12" t="s">
        <v>52</v>
      </c>
      <c r="D15" s="32" t="s">
        <v>28</v>
      </c>
      <c r="E15" s="34">
        <v>10</v>
      </c>
      <c r="F15" s="34">
        <v>75</v>
      </c>
      <c r="G15" s="32">
        <f t="shared" si="0"/>
        <v>750</v>
      </c>
      <c r="H15" s="32"/>
      <c r="I15" s="32"/>
      <c r="J15" s="39"/>
    </row>
    <row r="16" ht="128" customHeight="1" spans="1:10">
      <c r="A16" s="32">
        <v>14</v>
      </c>
      <c r="B16" s="33" t="s">
        <v>53</v>
      </c>
      <c r="C16" s="12" t="s">
        <v>54</v>
      </c>
      <c r="D16" s="32" t="s">
        <v>28</v>
      </c>
      <c r="E16" s="34">
        <v>10</v>
      </c>
      <c r="F16" s="34">
        <v>75</v>
      </c>
      <c r="G16" s="32">
        <f t="shared" si="0"/>
        <v>750</v>
      </c>
      <c r="H16" s="32"/>
      <c r="I16" s="32"/>
      <c r="J16" s="39"/>
    </row>
    <row r="17" ht="128" customHeight="1" spans="1:10">
      <c r="A17" s="32">
        <v>15</v>
      </c>
      <c r="B17" s="33" t="s">
        <v>55</v>
      </c>
      <c r="C17" s="35" t="s">
        <v>56</v>
      </c>
      <c r="D17" s="34" t="s">
        <v>57</v>
      </c>
      <c r="E17" s="34">
        <v>10</v>
      </c>
      <c r="F17" s="34">
        <v>6000</v>
      </c>
      <c r="G17" s="32">
        <f t="shared" si="0"/>
        <v>60000</v>
      </c>
      <c r="H17" s="32"/>
      <c r="I17" s="32"/>
      <c r="J17" s="39"/>
    </row>
    <row r="18" ht="108" customHeight="1" spans="1:10">
      <c r="A18" s="32">
        <v>16</v>
      </c>
      <c r="B18" s="33" t="s">
        <v>58</v>
      </c>
      <c r="C18" s="35" t="s">
        <v>59</v>
      </c>
      <c r="D18" s="34" t="s">
        <v>57</v>
      </c>
      <c r="E18" s="34">
        <v>30</v>
      </c>
      <c r="F18" s="34">
        <v>6000</v>
      </c>
      <c r="G18" s="32">
        <f t="shared" si="0"/>
        <v>180000</v>
      </c>
      <c r="H18" s="32"/>
      <c r="I18" s="32"/>
      <c r="J18" s="39"/>
    </row>
    <row r="19" ht="108" customHeight="1" spans="1:10">
      <c r="A19" s="32">
        <v>17</v>
      </c>
      <c r="B19" s="33" t="s">
        <v>60</v>
      </c>
      <c r="C19" s="35" t="s">
        <v>61</v>
      </c>
      <c r="D19" s="34" t="s">
        <v>57</v>
      </c>
      <c r="E19" s="34">
        <v>25</v>
      </c>
      <c r="F19" s="34">
        <v>6000</v>
      </c>
      <c r="G19" s="32">
        <f t="shared" si="0"/>
        <v>150000</v>
      </c>
      <c r="H19" s="32"/>
      <c r="I19" s="32"/>
      <c r="J19" s="39"/>
    </row>
    <row r="20" ht="108" customHeight="1" spans="1:10">
      <c r="A20" s="32">
        <v>18</v>
      </c>
      <c r="B20" s="33" t="s">
        <v>62</v>
      </c>
      <c r="C20" s="35" t="s">
        <v>63</v>
      </c>
      <c r="D20" s="34" t="s">
        <v>28</v>
      </c>
      <c r="E20" s="34">
        <v>30</v>
      </c>
      <c r="F20" s="34">
        <v>580</v>
      </c>
      <c r="G20" s="32">
        <f t="shared" si="0"/>
        <v>17400</v>
      </c>
      <c r="H20" s="32"/>
      <c r="I20" s="32"/>
      <c r="J20" s="39"/>
    </row>
    <row r="21" ht="108" customHeight="1" spans="1:10">
      <c r="A21" s="32">
        <v>19</v>
      </c>
      <c r="B21" s="33" t="s">
        <v>64</v>
      </c>
      <c r="C21" s="35" t="s">
        <v>65</v>
      </c>
      <c r="D21" s="34" t="s">
        <v>28</v>
      </c>
      <c r="E21" s="34">
        <v>20</v>
      </c>
      <c r="F21" s="34">
        <v>630</v>
      </c>
      <c r="G21" s="32">
        <f t="shared" si="0"/>
        <v>12600</v>
      </c>
      <c r="H21" s="32"/>
      <c r="I21" s="32"/>
      <c r="J21" s="39"/>
    </row>
    <row r="22" ht="119" customHeight="1" spans="1:10">
      <c r="A22" s="32">
        <v>20</v>
      </c>
      <c r="B22" s="33" t="s">
        <v>66</v>
      </c>
      <c r="C22" s="35" t="s">
        <v>67</v>
      </c>
      <c r="D22" s="34" t="s">
        <v>28</v>
      </c>
      <c r="E22" s="34">
        <v>20</v>
      </c>
      <c r="F22" s="34">
        <v>520</v>
      </c>
      <c r="G22" s="32">
        <f t="shared" si="0"/>
        <v>10400</v>
      </c>
      <c r="H22" s="32"/>
      <c r="I22" s="32"/>
      <c r="J22" s="39"/>
    </row>
    <row r="23" ht="132" customHeight="1" spans="1:10">
      <c r="A23" s="32">
        <v>21</v>
      </c>
      <c r="B23" s="33" t="s">
        <v>68</v>
      </c>
      <c r="C23" s="36" t="s">
        <v>69</v>
      </c>
      <c r="D23" s="34" t="s">
        <v>28</v>
      </c>
      <c r="E23" s="34">
        <v>115</v>
      </c>
      <c r="F23" s="34">
        <v>60</v>
      </c>
      <c r="G23" s="32">
        <f t="shared" si="0"/>
        <v>6900</v>
      </c>
      <c r="H23" s="32"/>
      <c r="I23" s="32"/>
      <c r="J23" s="39"/>
    </row>
    <row r="24" s="30" customFormat="1" ht="143" customHeight="1" spans="1:11">
      <c r="A24" s="32">
        <v>22</v>
      </c>
      <c r="B24" s="33" t="s">
        <v>70</v>
      </c>
      <c r="C24" s="36" t="s">
        <v>118</v>
      </c>
      <c r="D24" s="34" t="s">
        <v>28</v>
      </c>
      <c r="E24" s="34">
        <v>60</v>
      </c>
      <c r="F24" s="34">
        <v>40</v>
      </c>
      <c r="G24" s="32">
        <f t="shared" si="0"/>
        <v>2400</v>
      </c>
      <c r="H24" s="32"/>
      <c r="I24" s="32"/>
      <c r="J24" s="40"/>
      <c r="K24" s="1"/>
    </row>
    <row r="25" ht="82" customHeight="1" spans="1:10">
      <c r="A25" s="32">
        <v>23</v>
      </c>
      <c r="B25" s="33" t="s">
        <v>72</v>
      </c>
      <c r="C25" s="35" t="s">
        <v>73</v>
      </c>
      <c r="D25" s="34" t="s">
        <v>74</v>
      </c>
      <c r="E25" s="34">
        <v>160</v>
      </c>
      <c r="F25" s="34">
        <v>165</v>
      </c>
      <c r="G25" s="32">
        <f t="shared" si="0"/>
        <v>26400</v>
      </c>
      <c r="H25" s="32"/>
      <c r="I25" s="32"/>
      <c r="J25" s="39"/>
    </row>
    <row r="26" ht="144" customHeight="1" spans="1:10">
      <c r="A26" s="32">
        <v>24</v>
      </c>
      <c r="B26" s="33" t="s">
        <v>75</v>
      </c>
      <c r="C26" s="36" t="s">
        <v>76</v>
      </c>
      <c r="D26" s="34" t="s">
        <v>77</v>
      </c>
      <c r="E26" s="34">
        <v>100</v>
      </c>
      <c r="F26" s="34">
        <v>50</v>
      </c>
      <c r="G26" s="32">
        <f t="shared" si="0"/>
        <v>5000</v>
      </c>
      <c r="H26" s="32"/>
      <c r="I26" s="32"/>
      <c r="J26" s="39"/>
    </row>
    <row r="27" ht="120" spans="1:10">
      <c r="A27" s="32">
        <v>25</v>
      </c>
      <c r="B27" s="33" t="s">
        <v>78</v>
      </c>
      <c r="C27" s="36" t="s">
        <v>122</v>
      </c>
      <c r="D27" s="34" t="s">
        <v>28</v>
      </c>
      <c r="E27" s="34">
        <v>30</v>
      </c>
      <c r="F27" s="34">
        <v>30</v>
      </c>
      <c r="G27" s="32">
        <f t="shared" si="0"/>
        <v>900</v>
      </c>
      <c r="H27" s="32"/>
      <c r="I27" s="32"/>
      <c r="J27" s="39"/>
    </row>
    <row r="28" ht="114" customHeight="1" spans="1:10">
      <c r="A28" s="32">
        <v>26</v>
      </c>
      <c r="B28" s="33" t="s">
        <v>80</v>
      </c>
      <c r="C28" s="35" t="s">
        <v>81</v>
      </c>
      <c r="D28" s="34" t="s">
        <v>77</v>
      </c>
      <c r="E28" s="34">
        <v>200</v>
      </c>
      <c r="F28" s="34">
        <v>50</v>
      </c>
      <c r="G28" s="32">
        <f t="shared" si="0"/>
        <v>10000</v>
      </c>
      <c r="H28" s="32"/>
      <c r="I28" s="32"/>
      <c r="J28" s="39"/>
    </row>
    <row r="29" ht="114" customHeight="1" spans="1:10">
      <c r="A29" s="32">
        <v>27</v>
      </c>
      <c r="B29" s="33" t="s">
        <v>82</v>
      </c>
      <c r="C29" s="35" t="s">
        <v>83</v>
      </c>
      <c r="D29" s="34" t="s">
        <v>77</v>
      </c>
      <c r="E29" s="34">
        <v>500</v>
      </c>
      <c r="F29" s="34">
        <v>50</v>
      </c>
      <c r="G29" s="32">
        <f t="shared" si="0"/>
        <v>25000</v>
      </c>
      <c r="H29" s="32"/>
      <c r="I29" s="32"/>
      <c r="J29" s="39"/>
    </row>
    <row r="30" ht="114" customHeight="1" spans="1:10">
      <c r="A30" s="32">
        <v>28</v>
      </c>
      <c r="B30" s="33" t="s">
        <v>84</v>
      </c>
      <c r="C30" s="35" t="s">
        <v>85</v>
      </c>
      <c r="D30" s="34" t="s">
        <v>77</v>
      </c>
      <c r="E30" s="34">
        <v>400</v>
      </c>
      <c r="F30" s="34">
        <v>60</v>
      </c>
      <c r="G30" s="32">
        <f t="shared" si="0"/>
        <v>24000</v>
      </c>
      <c r="H30" s="32"/>
      <c r="I30" s="32"/>
      <c r="J30" s="39"/>
    </row>
    <row r="31" ht="162" customHeight="1" spans="1:10">
      <c r="A31" s="32">
        <v>29</v>
      </c>
      <c r="B31" s="33" t="s">
        <v>86</v>
      </c>
      <c r="C31" s="35" t="s">
        <v>87</v>
      </c>
      <c r="D31" s="34" t="s">
        <v>77</v>
      </c>
      <c r="E31" s="34">
        <v>400</v>
      </c>
      <c r="F31" s="34">
        <v>60</v>
      </c>
      <c r="G31" s="32">
        <f t="shared" si="0"/>
        <v>24000</v>
      </c>
      <c r="H31" s="32"/>
      <c r="I31" s="32"/>
      <c r="J31" s="39"/>
    </row>
    <row r="32" ht="167" customHeight="1" spans="1:10">
      <c r="A32" s="32">
        <v>30</v>
      </c>
      <c r="B32" s="33" t="s">
        <v>123</v>
      </c>
      <c r="C32" s="35" t="s">
        <v>87</v>
      </c>
      <c r="D32" s="34" t="s">
        <v>77</v>
      </c>
      <c r="E32" s="32">
        <v>500</v>
      </c>
      <c r="F32" s="34">
        <v>60</v>
      </c>
      <c r="G32" s="32">
        <f t="shared" si="0"/>
        <v>30000</v>
      </c>
      <c r="H32" s="32"/>
      <c r="I32" s="32"/>
      <c r="J32" s="39"/>
    </row>
    <row r="33" ht="166" customHeight="1" spans="1:10">
      <c r="A33" s="32">
        <v>31</v>
      </c>
      <c r="B33" s="33" t="s">
        <v>89</v>
      </c>
      <c r="C33" s="35" t="s">
        <v>87</v>
      </c>
      <c r="D33" s="34" t="s">
        <v>77</v>
      </c>
      <c r="E33" s="32">
        <v>500</v>
      </c>
      <c r="F33" s="34">
        <v>80</v>
      </c>
      <c r="G33" s="32">
        <f t="shared" si="0"/>
        <v>40000</v>
      </c>
      <c r="H33" s="32"/>
      <c r="I33" s="32"/>
      <c r="J33" s="41"/>
    </row>
    <row r="34" ht="157" customHeight="1" spans="1:10">
      <c r="A34" s="32">
        <v>32</v>
      </c>
      <c r="B34" s="33" t="s">
        <v>90</v>
      </c>
      <c r="C34" s="35" t="s">
        <v>91</v>
      </c>
      <c r="D34" s="34" t="s">
        <v>77</v>
      </c>
      <c r="E34" s="32">
        <v>30</v>
      </c>
      <c r="F34" s="34">
        <v>65</v>
      </c>
      <c r="G34" s="32">
        <f t="shared" si="0"/>
        <v>1950</v>
      </c>
      <c r="H34" s="32"/>
      <c r="I34" s="32"/>
      <c r="J34" s="41"/>
    </row>
    <row r="35" ht="157" customHeight="1" spans="1:10">
      <c r="A35" s="32">
        <v>33</v>
      </c>
      <c r="B35" s="33" t="s">
        <v>92</v>
      </c>
      <c r="C35" s="35" t="s">
        <v>93</v>
      </c>
      <c r="D35" s="34" t="s">
        <v>77</v>
      </c>
      <c r="E35" s="32">
        <v>20</v>
      </c>
      <c r="F35" s="34">
        <v>60</v>
      </c>
      <c r="G35" s="32">
        <f t="shared" si="0"/>
        <v>1200</v>
      </c>
      <c r="H35" s="32"/>
      <c r="I35" s="32"/>
      <c r="J35" s="41"/>
    </row>
    <row r="36" ht="157" customHeight="1" spans="1:10">
      <c r="A36" s="32">
        <v>34</v>
      </c>
      <c r="B36" s="33" t="s">
        <v>94</v>
      </c>
      <c r="C36" s="35" t="s">
        <v>95</v>
      </c>
      <c r="D36" s="34" t="s">
        <v>77</v>
      </c>
      <c r="E36" s="32">
        <v>10</v>
      </c>
      <c r="F36" s="34">
        <v>60</v>
      </c>
      <c r="G36" s="32">
        <f t="shared" si="0"/>
        <v>600</v>
      </c>
      <c r="H36" s="32"/>
      <c r="I36" s="32"/>
      <c r="J36" s="41"/>
    </row>
    <row r="37" ht="166" customHeight="1" spans="1:10">
      <c r="A37" s="32">
        <v>35</v>
      </c>
      <c r="B37" s="33" t="s">
        <v>96</v>
      </c>
      <c r="C37" s="35" t="s">
        <v>97</v>
      </c>
      <c r="D37" s="34" t="s">
        <v>77</v>
      </c>
      <c r="E37" s="32">
        <v>10</v>
      </c>
      <c r="F37" s="34">
        <v>60</v>
      </c>
      <c r="G37" s="32">
        <f t="shared" si="0"/>
        <v>600</v>
      </c>
      <c r="H37" s="32"/>
      <c r="I37" s="32"/>
      <c r="J37" s="41"/>
    </row>
    <row r="38" ht="150" customHeight="1" spans="1:10">
      <c r="A38" s="32">
        <v>36</v>
      </c>
      <c r="B38" s="33" t="s">
        <v>98</v>
      </c>
      <c r="C38" s="35" t="s">
        <v>99</v>
      </c>
      <c r="D38" s="34" t="s">
        <v>77</v>
      </c>
      <c r="E38" s="32">
        <v>100</v>
      </c>
      <c r="F38" s="34">
        <v>70</v>
      </c>
      <c r="G38" s="32">
        <f t="shared" si="0"/>
        <v>7000</v>
      </c>
      <c r="H38" s="32"/>
      <c r="I38" s="32"/>
      <c r="J38" s="41"/>
    </row>
    <row r="39" ht="91" customHeight="1" spans="1:10">
      <c r="A39" s="32">
        <v>37</v>
      </c>
      <c r="B39" s="33" t="s">
        <v>124</v>
      </c>
      <c r="C39" s="35" t="s">
        <v>101</v>
      </c>
      <c r="D39" s="34" t="s">
        <v>77</v>
      </c>
      <c r="E39" s="32">
        <v>1439</v>
      </c>
      <c r="F39" s="34">
        <v>22</v>
      </c>
      <c r="G39" s="32">
        <f t="shared" si="0"/>
        <v>31658</v>
      </c>
      <c r="H39" s="32"/>
      <c r="I39" s="32"/>
      <c r="J39" s="41"/>
    </row>
    <row r="40" ht="91" customHeight="1" spans="1:10">
      <c r="A40" s="32">
        <v>38</v>
      </c>
      <c r="B40" s="33" t="s">
        <v>102</v>
      </c>
      <c r="C40" s="35" t="s">
        <v>103</v>
      </c>
      <c r="D40" s="34" t="s">
        <v>74</v>
      </c>
      <c r="E40" s="32">
        <v>100</v>
      </c>
      <c r="F40" s="34">
        <v>5</v>
      </c>
      <c r="G40" s="32">
        <f t="shared" si="0"/>
        <v>500</v>
      </c>
      <c r="H40" s="32"/>
      <c r="I40" s="32"/>
      <c r="J40" s="41"/>
    </row>
    <row r="41" ht="91" customHeight="1" spans="1:10">
      <c r="A41" s="32">
        <v>39</v>
      </c>
      <c r="B41" s="33" t="s">
        <v>104</v>
      </c>
      <c r="C41" s="35" t="s">
        <v>105</v>
      </c>
      <c r="D41" s="34" t="s">
        <v>74</v>
      </c>
      <c r="E41" s="32">
        <v>100</v>
      </c>
      <c r="F41" s="34">
        <v>7</v>
      </c>
      <c r="G41" s="32">
        <f t="shared" si="0"/>
        <v>700</v>
      </c>
      <c r="H41" s="32"/>
      <c r="I41" s="32"/>
      <c r="J41" s="41"/>
    </row>
    <row r="42" ht="91" customHeight="1" spans="1:10">
      <c r="A42" s="32">
        <v>40</v>
      </c>
      <c r="B42" s="33" t="s">
        <v>106</v>
      </c>
      <c r="C42" s="35" t="s">
        <v>107</v>
      </c>
      <c r="D42" s="34" t="s">
        <v>74</v>
      </c>
      <c r="E42" s="32">
        <v>20</v>
      </c>
      <c r="F42" s="34">
        <v>20</v>
      </c>
      <c r="G42" s="32">
        <f t="shared" si="0"/>
        <v>400</v>
      </c>
      <c r="H42" s="32"/>
      <c r="I42" s="32"/>
      <c r="J42" s="41"/>
    </row>
    <row r="43" ht="91" customHeight="1" spans="1:10">
      <c r="A43" s="32">
        <v>41</v>
      </c>
      <c r="B43" s="33" t="s">
        <v>108</v>
      </c>
      <c r="C43" s="35" t="s">
        <v>109</v>
      </c>
      <c r="D43" s="34" t="s">
        <v>110</v>
      </c>
      <c r="E43" s="32">
        <v>20</v>
      </c>
      <c r="F43" s="34">
        <v>4</v>
      </c>
      <c r="G43" s="32">
        <f t="shared" si="0"/>
        <v>80</v>
      </c>
      <c r="H43" s="32"/>
      <c r="I43" s="32"/>
      <c r="J43" s="41"/>
    </row>
    <row r="44" ht="345" customHeight="1" spans="1:10">
      <c r="A44" s="32">
        <v>42</v>
      </c>
      <c r="B44" s="32" t="s">
        <v>125</v>
      </c>
      <c r="C44" s="42" t="s">
        <v>126</v>
      </c>
      <c r="D44" s="32" t="s">
        <v>127</v>
      </c>
      <c r="E44" s="32">
        <v>10</v>
      </c>
      <c r="F44" s="32">
        <v>11000</v>
      </c>
      <c r="G44" s="32">
        <f t="shared" si="0"/>
        <v>110000</v>
      </c>
      <c r="H44" s="32"/>
      <c r="I44" s="32"/>
      <c r="J44" s="41"/>
    </row>
    <row r="45" ht="342" customHeight="1" spans="1:10">
      <c r="A45" s="32">
        <v>43</v>
      </c>
      <c r="B45" s="32" t="s">
        <v>128</v>
      </c>
      <c r="C45" s="42" t="s">
        <v>129</v>
      </c>
      <c r="D45" s="32" t="s">
        <v>127</v>
      </c>
      <c r="E45" s="32">
        <v>15</v>
      </c>
      <c r="F45" s="32">
        <v>11000</v>
      </c>
      <c r="G45" s="32">
        <f t="shared" si="0"/>
        <v>165000</v>
      </c>
      <c r="H45" s="32"/>
      <c r="I45" s="32"/>
      <c r="J45" s="41"/>
    </row>
    <row r="46" ht="335" customHeight="1" spans="1:10">
      <c r="A46" s="32">
        <v>44</v>
      </c>
      <c r="B46" s="32" t="s">
        <v>130</v>
      </c>
      <c r="C46" s="42" t="s">
        <v>131</v>
      </c>
      <c r="D46" s="32" t="s">
        <v>127</v>
      </c>
      <c r="E46" s="32">
        <v>3</v>
      </c>
      <c r="F46" s="32">
        <v>11000</v>
      </c>
      <c r="G46" s="32">
        <f t="shared" si="0"/>
        <v>33000</v>
      </c>
      <c r="H46" s="32"/>
      <c r="I46" s="32"/>
      <c r="J46" s="41"/>
    </row>
    <row r="47" ht="31" customHeight="1" spans="1:10">
      <c r="A47" s="37" t="s">
        <v>111</v>
      </c>
      <c r="B47" s="37"/>
      <c r="C47" s="37"/>
      <c r="D47" s="37"/>
      <c r="E47" s="37"/>
      <c r="F47" s="37"/>
      <c r="G47" s="37">
        <f>SUM(G3:G46)</f>
        <v>1064988</v>
      </c>
      <c r="H47" s="37"/>
      <c r="I47" s="37"/>
      <c r="J47" s="41"/>
    </row>
    <row r="48" ht="103" customHeight="1" spans="1:10">
      <c r="A48" s="19" t="s">
        <v>112</v>
      </c>
      <c r="B48" s="20"/>
      <c r="C48" s="21"/>
      <c r="D48" s="20"/>
      <c r="E48" s="20"/>
      <c r="F48" s="22"/>
      <c r="G48" s="20"/>
      <c r="H48" s="20"/>
      <c r="I48" s="20"/>
      <c r="J48" s="29"/>
    </row>
    <row r="49" ht="36" customHeight="1" spans="1:10">
      <c r="A49" s="23" t="s">
        <v>132</v>
      </c>
      <c r="B49" s="23"/>
      <c r="C49" s="23"/>
      <c r="D49" s="23"/>
      <c r="E49" s="23"/>
      <c r="F49" s="23"/>
      <c r="G49" s="23"/>
      <c r="H49" s="23"/>
      <c r="I49" s="23"/>
      <c r="J49" s="23"/>
    </row>
    <row r="50" ht="23" customHeight="1" spans="1:10">
      <c r="A50" s="23" t="s">
        <v>114</v>
      </c>
      <c r="B50" s="23"/>
      <c r="C50" s="23"/>
      <c r="D50" s="23"/>
      <c r="E50" s="23"/>
      <c r="F50" s="23"/>
      <c r="G50" s="23"/>
      <c r="H50" s="23"/>
      <c r="I50" s="23"/>
      <c r="J50" s="23"/>
    </row>
    <row r="51" ht="35" customHeight="1" spans="1:10">
      <c r="A51" s="24" t="s">
        <v>115</v>
      </c>
      <c r="B51" s="24"/>
      <c r="C51" s="24"/>
      <c r="D51" s="24"/>
      <c r="E51" s="24"/>
      <c r="F51" s="24"/>
      <c r="G51" s="24"/>
      <c r="H51" s="24"/>
      <c r="I51" s="24"/>
      <c r="J51" s="24"/>
    </row>
  </sheetData>
  <mergeCells count="6">
    <mergeCell ref="A1:J1"/>
    <mergeCell ref="A47:F47"/>
    <mergeCell ref="A48:J48"/>
    <mergeCell ref="A49:J49"/>
    <mergeCell ref="A50:J50"/>
    <mergeCell ref="A51:J51"/>
  </mergeCells>
  <pageMargins left="0.354166666666667" right="0.314583333333333" top="0.314583333333333" bottom="0.0784722222222222" header="0.236111111111111" footer="0.196527777777778"/>
  <pageSetup paperSize="9"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8"/>
  <sheetViews>
    <sheetView workbookViewId="0">
      <selection activeCell="H4" sqref="H4"/>
    </sheetView>
  </sheetViews>
  <sheetFormatPr defaultColWidth="8.89166666666667" defaultRowHeight="13.5"/>
  <cols>
    <col min="1" max="1" width="4.75" style="1" customWidth="1"/>
    <col min="2" max="2" width="14.125" style="3" customWidth="1"/>
    <col min="3" max="3" width="46.625" style="1" customWidth="1"/>
    <col min="4" max="4" width="6.25" style="3" customWidth="1"/>
    <col min="5" max="6" width="8.225" style="3" customWidth="1"/>
    <col min="7" max="9" width="13.85" style="3" customWidth="1"/>
    <col min="10" max="10" width="13.2333333333333" style="3" customWidth="1"/>
    <col min="11" max="16384" width="8.89166666666667" style="1"/>
  </cols>
  <sheetData>
    <row r="1" ht="46" customHeight="1" spans="1:10">
      <c r="A1" s="31" t="s">
        <v>133</v>
      </c>
      <c r="B1" s="31"/>
      <c r="C1" s="31"/>
      <c r="D1" s="31"/>
      <c r="E1" s="31"/>
      <c r="F1" s="31"/>
      <c r="G1" s="31"/>
      <c r="H1" s="31"/>
      <c r="I1" s="31"/>
      <c r="J1" s="31"/>
    </row>
    <row r="2" ht="36" spans="1:10">
      <c r="A2" s="6" t="s">
        <v>1</v>
      </c>
      <c r="B2" s="6" t="s">
        <v>2</v>
      </c>
      <c r="C2" s="7" t="s">
        <v>19</v>
      </c>
      <c r="D2" s="7" t="s">
        <v>20</v>
      </c>
      <c r="E2" s="7" t="s">
        <v>21</v>
      </c>
      <c r="F2" s="8" t="s">
        <v>22</v>
      </c>
      <c r="G2" s="8" t="s">
        <v>23</v>
      </c>
      <c r="H2" s="8" t="s">
        <v>24</v>
      </c>
      <c r="I2" s="8" t="s">
        <v>25</v>
      </c>
      <c r="J2" s="10" t="s">
        <v>5</v>
      </c>
    </row>
    <row r="3" ht="107" customHeight="1" spans="1:10">
      <c r="A3" s="32">
        <v>1</v>
      </c>
      <c r="B3" s="32" t="s">
        <v>26</v>
      </c>
      <c r="C3" s="12" t="s">
        <v>27</v>
      </c>
      <c r="D3" s="32" t="s">
        <v>28</v>
      </c>
      <c r="E3" s="32">
        <v>1200</v>
      </c>
      <c r="F3" s="32">
        <v>15</v>
      </c>
      <c r="G3" s="32">
        <f t="shared" ref="G3:G43" si="0">F3*E3</f>
        <v>18000</v>
      </c>
      <c r="H3" s="32"/>
      <c r="I3" s="32"/>
      <c r="J3" s="38"/>
    </row>
    <row r="4" ht="126" customHeight="1" spans="1:10">
      <c r="A4" s="32">
        <v>2</v>
      </c>
      <c r="B4" s="32" t="s">
        <v>29</v>
      </c>
      <c r="C4" s="12" t="s">
        <v>30</v>
      </c>
      <c r="D4" s="32" t="s">
        <v>28</v>
      </c>
      <c r="E4" s="32">
        <v>850</v>
      </c>
      <c r="F4" s="32">
        <v>8</v>
      </c>
      <c r="G4" s="32">
        <f t="shared" si="0"/>
        <v>6800</v>
      </c>
      <c r="H4" s="32"/>
      <c r="I4" s="32"/>
      <c r="J4" s="38"/>
    </row>
    <row r="5" ht="90" customHeight="1" spans="1:10">
      <c r="A5" s="32">
        <v>3</v>
      </c>
      <c r="B5" s="32" t="s">
        <v>31</v>
      </c>
      <c r="C5" s="12" t="s">
        <v>32</v>
      </c>
      <c r="D5" s="32" t="s">
        <v>28</v>
      </c>
      <c r="E5" s="32">
        <v>10</v>
      </c>
      <c r="F5" s="32">
        <v>180</v>
      </c>
      <c r="G5" s="32">
        <f t="shared" si="0"/>
        <v>1800</v>
      </c>
      <c r="H5" s="32"/>
      <c r="I5" s="32"/>
      <c r="J5" s="38"/>
    </row>
    <row r="6" ht="138" customHeight="1" spans="1:10">
      <c r="A6" s="32">
        <v>4</v>
      </c>
      <c r="B6" s="32" t="s">
        <v>33</v>
      </c>
      <c r="C6" s="12" t="s">
        <v>34</v>
      </c>
      <c r="D6" s="32" t="s">
        <v>28</v>
      </c>
      <c r="E6" s="32">
        <v>90</v>
      </c>
      <c r="F6" s="32">
        <v>60</v>
      </c>
      <c r="G6" s="32">
        <f t="shared" si="0"/>
        <v>5400</v>
      </c>
      <c r="H6" s="32"/>
      <c r="I6" s="32"/>
      <c r="J6" s="39"/>
    </row>
    <row r="7" ht="139" customHeight="1" spans="1:10">
      <c r="A7" s="32">
        <v>5</v>
      </c>
      <c r="B7" s="32" t="s">
        <v>35</v>
      </c>
      <c r="C7" s="12" t="s">
        <v>36</v>
      </c>
      <c r="D7" s="32" t="s">
        <v>28</v>
      </c>
      <c r="E7" s="32">
        <v>360</v>
      </c>
      <c r="F7" s="32">
        <v>60</v>
      </c>
      <c r="G7" s="32">
        <f t="shared" si="0"/>
        <v>21600</v>
      </c>
      <c r="H7" s="32"/>
      <c r="I7" s="32"/>
      <c r="J7" s="39"/>
    </row>
    <row r="8" ht="129" customHeight="1" spans="1:10">
      <c r="A8" s="32">
        <v>6</v>
      </c>
      <c r="B8" s="32" t="s">
        <v>37</v>
      </c>
      <c r="C8" s="12" t="s">
        <v>38</v>
      </c>
      <c r="D8" s="32" t="s">
        <v>28</v>
      </c>
      <c r="E8" s="32">
        <v>180</v>
      </c>
      <c r="F8" s="32">
        <v>65</v>
      </c>
      <c r="G8" s="32">
        <f t="shared" si="0"/>
        <v>11700</v>
      </c>
      <c r="H8" s="32"/>
      <c r="I8" s="32"/>
      <c r="J8" s="39"/>
    </row>
    <row r="9" ht="133" customHeight="1" spans="1:10">
      <c r="A9" s="32">
        <v>7</v>
      </c>
      <c r="B9" s="32" t="s">
        <v>39</v>
      </c>
      <c r="C9" s="12" t="s">
        <v>40</v>
      </c>
      <c r="D9" s="32" t="s">
        <v>28</v>
      </c>
      <c r="E9" s="32">
        <v>50</v>
      </c>
      <c r="F9" s="32">
        <v>65</v>
      </c>
      <c r="G9" s="32">
        <f t="shared" si="0"/>
        <v>3250</v>
      </c>
      <c r="H9" s="32"/>
      <c r="I9" s="32"/>
      <c r="J9" s="39"/>
    </row>
    <row r="10" ht="138" customHeight="1" spans="1:10">
      <c r="A10" s="32">
        <v>8</v>
      </c>
      <c r="B10" s="32" t="s">
        <v>41</v>
      </c>
      <c r="C10" s="12" t="s">
        <v>42</v>
      </c>
      <c r="D10" s="32" t="s">
        <v>28</v>
      </c>
      <c r="E10" s="32">
        <v>260</v>
      </c>
      <c r="F10" s="32">
        <v>65</v>
      </c>
      <c r="G10" s="32">
        <f t="shared" si="0"/>
        <v>16900</v>
      </c>
      <c r="H10" s="32"/>
      <c r="I10" s="32"/>
      <c r="J10" s="39"/>
    </row>
    <row r="11" ht="141" customHeight="1" spans="1:10">
      <c r="A11" s="32">
        <v>9</v>
      </c>
      <c r="B11" s="32" t="s">
        <v>43</v>
      </c>
      <c r="C11" s="12" t="s">
        <v>44</v>
      </c>
      <c r="D11" s="32" t="s">
        <v>28</v>
      </c>
      <c r="E11" s="32">
        <v>20</v>
      </c>
      <c r="F11" s="32">
        <v>65</v>
      </c>
      <c r="G11" s="32">
        <f t="shared" si="0"/>
        <v>1300</v>
      </c>
      <c r="H11" s="32"/>
      <c r="I11" s="32"/>
      <c r="J11" s="39"/>
    </row>
    <row r="12" ht="141" customHeight="1" spans="1:10">
      <c r="A12" s="32">
        <v>10</v>
      </c>
      <c r="B12" s="33" t="s">
        <v>45</v>
      </c>
      <c r="C12" s="12" t="s">
        <v>46</v>
      </c>
      <c r="D12" s="32" t="s">
        <v>28</v>
      </c>
      <c r="E12" s="34">
        <v>20</v>
      </c>
      <c r="F12" s="34">
        <v>60</v>
      </c>
      <c r="G12" s="32">
        <f t="shared" si="0"/>
        <v>1200</v>
      </c>
      <c r="H12" s="32"/>
      <c r="I12" s="32"/>
      <c r="J12" s="39"/>
    </row>
    <row r="13" ht="132" customHeight="1" spans="1:10">
      <c r="A13" s="32">
        <v>11</v>
      </c>
      <c r="B13" s="33" t="s">
        <v>47</v>
      </c>
      <c r="C13" s="12" t="s">
        <v>48</v>
      </c>
      <c r="D13" s="32" t="s">
        <v>28</v>
      </c>
      <c r="E13" s="34">
        <v>260</v>
      </c>
      <c r="F13" s="34">
        <v>75</v>
      </c>
      <c r="G13" s="32">
        <f t="shared" si="0"/>
        <v>19500</v>
      </c>
      <c r="H13" s="32"/>
      <c r="I13" s="32"/>
      <c r="J13" s="39"/>
    </row>
    <row r="14" ht="142" customHeight="1" spans="1:10">
      <c r="A14" s="32">
        <v>12</v>
      </c>
      <c r="B14" s="33" t="s">
        <v>49</v>
      </c>
      <c r="C14" s="12" t="s">
        <v>50</v>
      </c>
      <c r="D14" s="32" t="s">
        <v>28</v>
      </c>
      <c r="E14" s="34">
        <v>20</v>
      </c>
      <c r="F14" s="34">
        <v>75</v>
      </c>
      <c r="G14" s="32">
        <f t="shared" si="0"/>
        <v>1500</v>
      </c>
      <c r="H14" s="32"/>
      <c r="I14" s="32"/>
      <c r="J14" s="39"/>
    </row>
    <row r="15" ht="139" customHeight="1" spans="1:10">
      <c r="A15" s="32">
        <v>13</v>
      </c>
      <c r="B15" s="33" t="s">
        <v>51</v>
      </c>
      <c r="C15" s="12" t="s">
        <v>52</v>
      </c>
      <c r="D15" s="32" t="s">
        <v>28</v>
      </c>
      <c r="E15" s="34">
        <v>10</v>
      </c>
      <c r="F15" s="34">
        <v>75</v>
      </c>
      <c r="G15" s="32">
        <f t="shared" si="0"/>
        <v>750</v>
      </c>
      <c r="H15" s="32"/>
      <c r="I15" s="32"/>
      <c r="J15" s="39"/>
    </row>
    <row r="16" ht="139" customHeight="1" spans="1:10">
      <c r="A16" s="32">
        <v>14</v>
      </c>
      <c r="B16" s="33" t="s">
        <v>53</v>
      </c>
      <c r="C16" s="12" t="s">
        <v>54</v>
      </c>
      <c r="D16" s="32" t="s">
        <v>28</v>
      </c>
      <c r="E16" s="34">
        <v>10</v>
      </c>
      <c r="F16" s="34">
        <v>75</v>
      </c>
      <c r="G16" s="32">
        <f t="shared" si="0"/>
        <v>750</v>
      </c>
      <c r="H16" s="32"/>
      <c r="I16" s="32"/>
      <c r="J16" s="39"/>
    </row>
    <row r="17" ht="104" customHeight="1" spans="1:10">
      <c r="A17" s="32">
        <v>15</v>
      </c>
      <c r="B17" s="33" t="s">
        <v>55</v>
      </c>
      <c r="C17" s="35" t="s">
        <v>56</v>
      </c>
      <c r="D17" s="34" t="s">
        <v>57</v>
      </c>
      <c r="E17" s="34">
        <v>10</v>
      </c>
      <c r="F17" s="34">
        <v>6000</v>
      </c>
      <c r="G17" s="32">
        <f t="shared" si="0"/>
        <v>60000</v>
      </c>
      <c r="H17" s="32"/>
      <c r="I17" s="32"/>
      <c r="J17" s="39"/>
    </row>
    <row r="18" ht="104" customHeight="1" spans="1:10">
      <c r="A18" s="32">
        <v>16</v>
      </c>
      <c r="B18" s="33" t="s">
        <v>58</v>
      </c>
      <c r="C18" s="35" t="s">
        <v>59</v>
      </c>
      <c r="D18" s="34" t="s">
        <v>57</v>
      </c>
      <c r="E18" s="34">
        <v>40</v>
      </c>
      <c r="F18" s="34">
        <v>6000</v>
      </c>
      <c r="G18" s="32">
        <f t="shared" si="0"/>
        <v>240000</v>
      </c>
      <c r="H18" s="32"/>
      <c r="I18" s="32"/>
      <c r="J18" s="39"/>
    </row>
    <row r="19" ht="104" customHeight="1" spans="1:10">
      <c r="A19" s="32">
        <v>17</v>
      </c>
      <c r="B19" s="33" t="s">
        <v>60</v>
      </c>
      <c r="C19" s="35" t="s">
        <v>61</v>
      </c>
      <c r="D19" s="34" t="s">
        <v>57</v>
      </c>
      <c r="E19" s="34">
        <v>35</v>
      </c>
      <c r="F19" s="34">
        <v>6000</v>
      </c>
      <c r="G19" s="32">
        <f t="shared" si="0"/>
        <v>210000</v>
      </c>
      <c r="H19" s="32"/>
      <c r="I19" s="32"/>
      <c r="J19" s="39"/>
    </row>
    <row r="20" ht="104" customHeight="1" spans="1:10">
      <c r="A20" s="32">
        <v>18</v>
      </c>
      <c r="B20" s="33" t="s">
        <v>62</v>
      </c>
      <c r="C20" s="35" t="s">
        <v>63</v>
      </c>
      <c r="D20" s="34" t="s">
        <v>28</v>
      </c>
      <c r="E20" s="34">
        <v>50</v>
      </c>
      <c r="F20" s="34">
        <v>580</v>
      </c>
      <c r="G20" s="32">
        <f t="shared" si="0"/>
        <v>29000</v>
      </c>
      <c r="H20" s="32"/>
      <c r="I20" s="32"/>
      <c r="J20" s="39"/>
    </row>
    <row r="21" ht="129" customHeight="1" spans="1:10">
      <c r="A21" s="32">
        <v>19</v>
      </c>
      <c r="B21" s="33" t="s">
        <v>64</v>
      </c>
      <c r="C21" s="35" t="s">
        <v>65</v>
      </c>
      <c r="D21" s="34" t="s">
        <v>28</v>
      </c>
      <c r="E21" s="34">
        <v>20</v>
      </c>
      <c r="F21" s="34">
        <v>630</v>
      </c>
      <c r="G21" s="32">
        <f t="shared" si="0"/>
        <v>12600</v>
      </c>
      <c r="H21" s="32"/>
      <c r="I21" s="32"/>
      <c r="J21" s="39"/>
    </row>
    <row r="22" ht="112" customHeight="1" spans="1:10">
      <c r="A22" s="32">
        <v>20</v>
      </c>
      <c r="B22" s="33" t="s">
        <v>66</v>
      </c>
      <c r="C22" s="35" t="s">
        <v>67</v>
      </c>
      <c r="D22" s="34" t="s">
        <v>28</v>
      </c>
      <c r="E22" s="34">
        <v>10</v>
      </c>
      <c r="F22" s="34">
        <v>520</v>
      </c>
      <c r="G22" s="32">
        <f t="shared" si="0"/>
        <v>5200</v>
      </c>
      <c r="H22" s="32"/>
      <c r="I22" s="32"/>
      <c r="J22" s="39"/>
    </row>
    <row r="23" ht="141" customHeight="1" spans="1:10">
      <c r="A23" s="32">
        <v>21</v>
      </c>
      <c r="B23" s="33" t="s">
        <v>68</v>
      </c>
      <c r="C23" s="36" t="s">
        <v>69</v>
      </c>
      <c r="D23" s="34" t="s">
        <v>28</v>
      </c>
      <c r="E23" s="34">
        <v>150</v>
      </c>
      <c r="F23" s="34">
        <v>60</v>
      </c>
      <c r="G23" s="32">
        <f t="shared" si="0"/>
        <v>9000</v>
      </c>
      <c r="H23" s="32"/>
      <c r="I23" s="32"/>
      <c r="J23" s="39"/>
    </row>
    <row r="24" s="30" customFormat="1" ht="147" customHeight="1" spans="1:10">
      <c r="A24" s="32">
        <v>22</v>
      </c>
      <c r="B24" s="33" t="s">
        <v>70</v>
      </c>
      <c r="C24" s="36" t="s">
        <v>71</v>
      </c>
      <c r="D24" s="34" t="s">
        <v>28</v>
      </c>
      <c r="E24" s="34">
        <v>30</v>
      </c>
      <c r="F24" s="34">
        <v>40</v>
      </c>
      <c r="G24" s="32">
        <f t="shared" si="0"/>
        <v>1200</v>
      </c>
      <c r="H24" s="32"/>
      <c r="I24" s="32"/>
      <c r="J24" s="40"/>
    </row>
    <row r="25" ht="86" customHeight="1" spans="1:10">
      <c r="A25" s="32">
        <v>23</v>
      </c>
      <c r="B25" s="33" t="s">
        <v>72</v>
      </c>
      <c r="C25" s="35" t="s">
        <v>73</v>
      </c>
      <c r="D25" s="34" t="s">
        <v>74</v>
      </c>
      <c r="E25" s="34">
        <v>220</v>
      </c>
      <c r="F25" s="34">
        <v>165</v>
      </c>
      <c r="G25" s="32">
        <f t="shared" si="0"/>
        <v>36300</v>
      </c>
      <c r="H25" s="32"/>
      <c r="I25" s="32"/>
      <c r="J25" s="39"/>
    </row>
    <row r="26" ht="153" customHeight="1" spans="1:10">
      <c r="A26" s="32">
        <v>24</v>
      </c>
      <c r="B26" s="33" t="s">
        <v>75</v>
      </c>
      <c r="C26" s="36" t="s">
        <v>76</v>
      </c>
      <c r="D26" s="34" t="s">
        <v>77</v>
      </c>
      <c r="E26" s="34">
        <v>10</v>
      </c>
      <c r="F26" s="34">
        <v>50</v>
      </c>
      <c r="G26" s="32">
        <f t="shared" si="0"/>
        <v>500</v>
      </c>
      <c r="H26" s="32"/>
      <c r="I26" s="32"/>
      <c r="J26" s="39"/>
    </row>
    <row r="27" ht="143" customHeight="1" spans="1:10">
      <c r="A27" s="32">
        <v>25</v>
      </c>
      <c r="B27" s="33" t="s">
        <v>78</v>
      </c>
      <c r="C27" s="36" t="s">
        <v>79</v>
      </c>
      <c r="D27" s="34" t="s">
        <v>28</v>
      </c>
      <c r="E27" s="34">
        <v>20</v>
      </c>
      <c r="F27" s="34">
        <v>30</v>
      </c>
      <c r="G27" s="32">
        <f t="shared" si="0"/>
        <v>600</v>
      </c>
      <c r="H27" s="32"/>
      <c r="I27" s="32"/>
      <c r="J27" s="39"/>
    </row>
    <row r="28" ht="123" customHeight="1" spans="1:10">
      <c r="A28" s="32">
        <v>26</v>
      </c>
      <c r="B28" s="33" t="s">
        <v>80</v>
      </c>
      <c r="C28" s="35" t="s">
        <v>81</v>
      </c>
      <c r="D28" s="34" t="s">
        <v>77</v>
      </c>
      <c r="E28" s="34">
        <v>300</v>
      </c>
      <c r="F28" s="34">
        <v>50</v>
      </c>
      <c r="G28" s="32">
        <f t="shared" si="0"/>
        <v>15000</v>
      </c>
      <c r="H28" s="32"/>
      <c r="I28" s="32"/>
      <c r="J28" s="39"/>
    </row>
    <row r="29" ht="117" customHeight="1" spans="1:10">
      <c r="A29" s="32">
        <v>27</v>
      </c>
      <c r="B29" s="33" t="s">
        <v>82</v>
      </c>
      <c r="C29" s="35" t="s">
        <v>83</v>
      </c>
      <c r="D29" s="34" t="s">
        <v>77</v>
      </c>
      <c r="E29" s="34">
        <v>700</v>
      </c>
      <c r="F29" s="34">
        <v>50</v>
      </c>
      <c r="G29" s="32">
        <f t="shared" si="0"/>
        <v>35000</v>
      </c>
      <c r="H29" s="32"/>
      <c r="I29" s="32"/>
      <c r="J29" s="39"/>
    </row>
    <row r="30" ht="128" customHeight="1" spans="1:10">
      <c r="A30" s="32">
        <v>28</v>
      </c>
      <c r="B30" s="33" t="s">
        <v>84</v>
      </c>
      <c r="C30" s="35" t="s">
        <v>85</v>
      </c>
      <c r="D30" s="34" t="s">
        <v>77</v>
      </c>
      <c r="E30" s="34">
        <v>500</v>
      </c>
      <c r="F30" s="34">
        <v>60</v>
      </c>
      <c r="G30" s="32">
        <f t="shared" si="0"/>
        <v>30000</v>
      </c>
      <c r="H30" s="32"/>
      <c r="I30" s="32"/>
      <c r="J30" s="39"/>
    </row>
    <row r="31" ht="152" customHeight="1" spans="1:10">
      <c r="A31" s="32">
        <v>29</v>
      </c>
      <c r="B31" s="33" t="s">
        <v>86</v>
      </c>
      <c r="C31" s="35" t="s">
        <v>87</v>
      </c>
      <c r="D31" s="34" t="s">
        <v>77</v>
      </c>
      <c r="E31" s="34">
        <v>500</v>
      </c>
      <c r="F31" s="34">
        <v>60</v>
      </c>
      <c r="G31" s="32">
        <f t="shared" si="0"/>
        <v>30000</v>
      </c>
      <c r="H31" s="32"/>
      <c r="I31" s="32"/>
      <c r="J31" s="39"/>
    </row>
    <row r="32" ht="161" customHeight="1" spans="1:10">
      <c r="A32" s="32">
        <v>30</v>
      </c>
      <c r="B32" s="33" t="s">
        <v>88</v>
      </c>
      <c r="C32" s="35" t="s">
        <v>87</v>
      </c>
      <c r="D32" s="34" t="s">
        <v>77</v>
      </c>
      <c r="E32" s="34">
        <v>1200</v>
      </c>
      <c r="F32" s="34">
        <v>60</v>
      </c>
      <c r="G32" s="32">
        <f t="shared" si="0"/>
        <v>72000</v>
      </c>
      <c r="H32" s="32"/>
      <c r="I32" s="32"/>
      <c r="J32" s="39"/>
    </row>
    <row r="33" ht="152" customHeight="1" spans="1:10">
      <c r="A33" s="32">
        <v>31</v>
      </c>
      <c r="B33" s="33" t="s">
        <v>89</v>
      </c>
      <c r="C33" s="35" t="s">
        <v>87</v>
      </c>
      <c r="D33" s="34" t="s">
        <v>77</v>
      </c>
      <c r="E33" s="34">
        <v>1200</v>
      </c>
      <c r="F33" s="34">
        <v>80</v>
      </c>
      <c r="G33" s="32">
        <f t="shared" si="0"/>
        <v>96000</v>
      </c>
      <c r="H33" s="32"/>
      <c r="I33" s="32"/>
      <c r="J33" s="41"/>
    </row>
    <row r="34" ht="160" customHeight="1" spans="1:10">
      <c r="A34" s="32">
        <v>32</v>
      </c>
      <c r="B34" s="33" t="s">
        <v>90</v>
      </c>
      <c r="C34" s="35" t="s">
        <v>91</v>
      </c>
      <c r="D34" s="34" t="s">
        <v>77</v>
      </c>
      <c r="E34" s="34">
        <v>20</v>
      </c>
      <c r="F34" s="34">
        <v>65</v>
      </c>
      <c r="G34" s="32">
        <f t="shared" si="0"/>
        <v>1300</v>
      </c>
      <c r="H34" s="32"/>
      <c r="I34" s="32"/>
      <c r="J34" s="41"/>
    </row>
    <row r="35" ht="156" customHeight="1" spans="1:10">
      <c r="A35" s="32">
        <v>33</v>
      </c>
      <c r="B35" s="33" t="s">
        <v>92</v>
      </c>
      <c r="C35" s="35" t="s">
        <v>93</v>
      </c>
      <c r="D35" s="34" t="s">
        <v>77</v>
      </c>
      <c r="E35" s="34">
        <f>'3#建筑物结构'!E35</f>
        <v>20</v>
      </c>
      <c r="F35" s="34">
        <v>60</v>
      </c>
      <c r="G35" s="32">
        <f t="shared" si="0"/>
        <v>1200</v>
      </c>
      <c r="H35" s="32"/>
      <c r="I35" s="32"/>
      <c r="J35" s="41"/>
    </row>
    <row r="36" ht="156" customHeight="1" spans="1:10">
      <c r="A36" s="32">
        <v>34</v>
      </c>
      <c r="B36" s="33" t="s">
        <v>94</v>
      </c>
      <c r="C36" s="35" t="s">
        <v>95</v>
      </c>
      <c r="D36" s="34" t="s">
        <v>77</v>
      </c>
      <c r="E36" s="34">
        <v>20</v>
      </c>
      <c r="F36" s="34">
        <v>60</v>
      </c>
      <c r="G36" s="32">
        <f t="shared" si="0"/>
        <v>1200</v>
      </c>
      <c r="H36" s="32"/>
      <c r="I36" s="32"/>
      <c r="J36" s="41"/>
    </row>
    <row r="37" ht="146" customHeight="1" spans="1:10">
      <c r="A37" s="32">
        <v>35</v>
      </c>
      <c r="B37" s="33" t="s">
        <v>96</v>
      </c>
      <c r="C37" s="35" t="s">
        <v>97</v>
      </c>
      <c r="D37" s="34" t="s">
        <v>77</v>
      </c>
      <c r="E37" s="34">
        <v>20</v>
      </c>
      <c r="F37" s="34">
        <v>60</v>
      </c>
      <c r="G37" s="32">
        <f t="shared" si="0"/>
        <v>1200</v>
      </c>
      <c r="H37" s="32"/>
      <c r="I37" s="32"/>
      <c r="J37" s="41"/>
    </row>
    <row r="38" ht="138" customHeight="1" spans="1:10">
      <c r="A38" s="32">
        <v>36</v>
      </c>
      <c r="B38" s="33" t="s">
        <v>98</v>
      </c>
      <c r="C38" s="35" t="s">
        <v>99</v>
      </c>
      <c r="D38" s="34" t="s">
        <v>77</v>
      </c>
      <c r="E38" s="34">
        <v>10</v>
      </c>
      <c r="F38" s="34">
        <v>70</v>
      </c>
      <c r="G38" s="32">
        <f t="shared" si="0"/>
        <v>700</v>
      </c>
      <c r="H38" s="32"/>
      <c r="I38" s="32"/>
      <c r="J38" s="41"/>
    </row>
    <row r="39" ht="99" customHeight="1" spans="1:10">
      <c r="A39" s="32">
        <v>37</v>
      </c>
      <c r="B39" s="33" t="s">
        <v>100</v>
      </c>
      <c r="C39" s="35" t="s">
        <v>101</v>
      </c>
      <c r="D39" s="34" t="s">
        <v>77</v>
      </c>
      <c r="E39" s="34">
        <v>800</v>
      </c>
      <c r="F39" s="34">
        <v>22</v>
      </c>
      <c r="G39" s="32">
        <f t="shared" si="0"/>
        <v>17600</v>
      </c>
      <c r="H39" s="32"/>
      <c r="I39" s="32"/>
      <c r="J39" s="41"/>
    </row>
    <row r="40" ht="86" customHeight="1" spans="1:10">
      <c r="A40" s="32">
        <v>38</v>
      </c>
      <c r="B40" s="33" t="s">
        <v>102</v>
      </c>
      <c r="C40" s="35" t="s">
        <v>103</v>
      </c>
      <c r="D40" s="34" t="s">
        <v>74</v>
      </c>
      <c r="E40" s="34">
        <f>'3#建筑物结构'!E40</f>
        <v>100</v>
      </c>
      <c r="F40" s="34">
        <v>5</v>
      </c>
      <c r="G40" s="32">
        <f t="shared" si="0"/>
        <v>500</v>
      </c>
      <c r="H40" s="32"/>
      <c r="I40" s="32"/>
      <c r="J40" s="41"/>
    </row>
    <row r="41" ht="90" customHeight="1" spans="1:10">
      <c r="A41" s="32">
        <v>39</v>
      </c>
      <c r="B41" s="33" t="s">
        <v>104</v>
      </c>
      <c r="C41" s="35" t="s">
        <v>105</v>
      </c>
      <c r="D41" s="34" t="s">
        <v>74</v>
      </c>
      <c r="E41" s="34">
        <f>'3#建筑物结构'!E41</f>
        <v>100</v>
      </c>
      <c r="F41" s="34">
        <v>7</v>
      </c>
      <c r="G41" s="32">
        <f t="shared" si="0"/>
        <v>700</v>
      </c>
      <c r="H41" s="32"/>
      <c r="I41" s="32"/>
      <c r="J41" s="41"/>
    </row>
    <row r="42" ht="99" customHeight="1" spans="1:10">
      <c r="A42" s="32">
        <v>40</v>
      </c>
      <c r="B42" s="33" t="s">
        <v>106</v>
      </c>
      <c r="C42" s="35" t="s">
        <v>107</v>
      </c>
      <c r="D42" s="34" t="s">
        <v>74</v>
      </c>
      <c r="E42" s="34">
        <f>'3#建筑物结构'!E42</f>
        <v>10</v>
      </c>
      <c r="F42" s="34">
        <v>20</v>
      </c>
      <c r="G42" s="32">
        <f t="shared" si="0"/>
        <v>200</v>
      </c>
      <c r="H42" s="32"/>
      <c r="I42" s="32"/>
      <c r="J42" s="41"/>
    </row>
    <row r="43" ht="82" customHeight="1" spans="1:10">
      <c r="A43" s="32">
        <v>41</v>
      </c>
      <c r="B43" s="33" t="s">
        <v>108</v>
      </c>
      <c r="C43" s="35" t="s">
        <v>109</v>
      </c>
      <c r="D43" s="34" t="s">
        <v>110</v>
      </c>
      <c r="E43" s="34">
        <v>20</v>
      </c>
      <c r="F43" s="34">
        <v>4</v>
      </c>
      <c r="G43" s="32">
        <f t="shared" si="0"/>
        <v>80</v>
      </c>
      <c r="H43" s="32"/>
      <c r="I43" s="32"/>
      <c r="J43" s="41"/>
    </row>
    <row r="44" ht="37" customHeight="1" spans="1:10">
      <c r="A44" s="37" t="s">
        <v>111</v>
      </c>
      <c r="B44" s="37"/>
      <c r="C44" s="37"/>
      <c r="D44" s="37"/>
      <c r="E44" s="37"/>
      <c r="F44" s="37"/>
      <c r="G44" s="37">
        <f>SUM(G3:G43)</f>
        <v>1017530</v>
      </c>
      <c r="H44" s="37"/>
      <c r="I44" s="37"/>
      <c r="J44" s="41"/>
    </row>
    <row r="45" ht="98" customHeight="1" spans="1:10">
      <c r="A45" s="19" t="s">
        <v>112</v>
      </c>
      <c r="B45" s="20"/>
      <c r="C45" s="21"/>
      <c r="D45" s="20"/>
      <c r="E45" s="20"/>
      <c r="F45" s="22"/>
      <c r="G45" s="20"/>
      <c r="H45" s="20"/>
      <c r="I45" s="20"/>
      <c r="J45" s="29"/>
    </row>
    <row r="46" ht="36" customHeight="1" spans="1:10">
      <c r="A46" s="23" t="s">
        <v>134</v>
      </c>
      <c r="B46" s="23"/>
      <c r="C46" s="23"/>
      <c r="D46" s="23"/>
      <c r="E46" s="23"/>
      <c r="F46" s="23"/>
      <c r="G46" s="23"/>
      <c r="H46" s="23"/>
      <c r="I46" s="23"/>
      <c r="J46" s="23"/>
    </row>
    <row r="47" ht="36" customHeight="1" spans="1:10">
      <c r="A47" s="23" t="s">
        <v>114</v>
      </c>
      <c r="B47" s="23"/>
      <c r="C47" s="23"/>
      <c r="D47" s="23"/>
      <c r="E47" s="23"/>
      <c r="F47" s="23"/>
      <c r="G47" s="23"/>
      <c r="H47" s="23"/>
      <c r="I47" s="23"/>
      <c r="J47" s="23"/>
    </row>
    <row r="48" ht="36" customHeight="1" spans="1:10">
      <c r="A48" s="24" t="s">
        <v>115</v>
      </c>
      <c r="B48" s="24"/>
      <c r="C48" s="24"/>
      <c r="D48" s="24"/>
      <c r="E48" s="24"/>
      <c r="F48" s="24"/>
      <c r="G48" s="24"/>
      <c r="H48" s="24"/>
      <c r="I48" s="24"/>
      <c r="J48" s="24"/>
    </row>
  </sheetData>
  <mergeCells count="6">
    <mergeCell ref="A1:J1"/>
    <mergeCell ref="A44:F44"/>
    <mergeCell ref="A45:J45"/>
    <mergeCell ref="A46:J46"/>
    <mergeCell ref="A47:J47"/>
    <mergeCell ref="A48:J48"/>
  </mergeCells>
  <pageMargins left="0.314583333333333" right="0.118055555555556" top="0.314583333333333" bottom="0.196527777777778" header="0.275" footer="0.156944444444444"/>
  <pageSetup paperSize="9" orientation="landscape"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H4" sqref="H4"/>
    </sheetView>
  </sheetViews>
  <sheetFormatPr defaultColWidth="8.89166666666667" defaultRowHeight="13.5"/>
  <cols>
    <col min="1" max="1" width="8.89166666666667" style="1"/>
    <col min="2" max="2" width="18.55" style="1" customWidth="1"/>
    <col min="3" max="3" width="47" style="2" customWidth="1"/>
    <col min="4" max="4" width="6.125" style="1" customWidth="1"/>
    <col min="5" max="5" width="8.89166666666667" style="1"/>
    <col min="6" max="6" width="8.5" style="3" customWidth="1"/>
    <col min="7" max="9" width="11.625" style="1" customWidth="1"/>
    <col min="10" max="11" width="8.89166666666667" style="1"/>
    <col min="12" max="13" width="12.8916666666667" style="1"/>
    <col min="14" max="16384" width="8.89166666666667" style="1"/>
  </cols>
  <sheetData>
    <row r="1" ht="42" customHeight="1" spans="1:10">
      <c r="A1" s="4" t="s">
        <v>135</v>
      </c>
      <c r="B1" s="4"/>
      <c r="C1" s="5"/>
      <c r="D1" s="4"/>
      <c r="E1" s="4"/>
      <c r="F1" s="4"/>
      <c r="G1" s="4"/>
      <c r="H1" s="4"/>
      <c r="I1" s="4"/>
      <c r="J1" s="4"/>
    </row>
    <row r="2" ht="36" spans="1:10">
      <c r="A2" s="6" t="s">
        <v>1</v>
      </c>
      <c r="B2" s="6" t="s">
        <v>2</v>
      </c>
      <c r="C2" s="7" t="s">
        <v>19</v>
      </c>
      <c r="D2" s="7" t="s">
        <v>20</v>
      </c>
      <c r="E2" s="7" t="s">
        <v>21</v>
      </c>
      <c r="F2" s="8" t="s">
        <v>22</v>
      </c>
      <c r="G2" s="8" t="s">
        <v>23</v>
      </c>
      <c r="H2" s="8" t="s">
        <v>24</v>
      </c>
      <c r="I2" s="8" t="s">
        <v>25</v>
      </c>
      <c r="J2" s="10" t="s">
        <v>5</v>
      </c>
    </row>
    <row r="3" ht="22" customHeight="1" spans="1:10">
      <c r="A3" s="9" t="s">
        <v>136</v>
      </c>
      <c r="B3" s="9" t="s">
        <v>137</v>
      </c>
      <c r="C3" s="9"/>
      <c r="D3" s="9" t="s">
        <v>136</v>
      </c>
      <c r="E3" s="10"/>
      <c r="F3" s="11"/>
      <c r="G3" s="11"/>
      <c r="H3" s="11"/>
      <c r="I3" s="11"/>
      <c r="J3" s="11"/>
    </row>
    <row r="4" ht="237" customHeight="1" spans="1:10">
      <c r="A4" s="9">
        <v>1</v>
      </c>
      <c r="B4" s="12" t="s">
        <v>138</v>
      </c>
      <c r="C4" s="12" t="s">
        <v>139</v>
      </c>
      <c r="D4" s="9" t="s">
        <v>74</v>
      </c>
      <c r="E4" s="11">
        <v>560</v>
      </c>
      <c r="F4" s="11">
        <v>210</v>
      </c>
      <c r="G4" s="11">
        <f t="shared" ref="G4:G13" si="0">E4*F4</f>
        <v>117600</v>
      </c>
      <c r="H4" s="11"/>
      <c r="I4" s="11"/>
      <c r="J4" s="11"/>
    </row>
    <row r="5" ht="192" customHeight="1" spans="1:10">
      <c r="A5" s="9">
        <v>2</v>
      </c>
      <c r="B5" s="12" t="s">
        <v>140</v>
      </c>
      <c r="C5" s="12" t="s">
        <v>141</v>
      </c>
      <c r="D5" s="9" t="s">
        <v>28</v>
      </c>
      <c r="E5" s="11">
        <v>100</v>
      </c>
      <c r="F5" s="11">
        <v>600</v>
      </c>
      <c r="G5" s="11">
        <f t="shared" si="0"/>
        <v>60000</v>
      </c>
      <c r="H5" s="13"/>
      <c r="I5" s="13"/>
      <c r="J5" s="25" t="s">
        <v>142</v>
      </c>
    </row>
    <row r="6" ht="189" customHeight="1" spans="1:10">
      <c r="A6" s="9">
        <v>3</v>
      </c>
      <c r="B6" s="12" t="s">
        <v>143</v>
      </c>
      <c r="C6" s="12" t="s">
        <v>144</v>
      </c>
      <c r="D6" s="9" t="s">
        <v>28</v>
      </c>
      <c r="E6" s="11">
        <v>20</v>
      </c>
      <c r="F6" s="11">
        <v>630</v>
      </c>
      <c r="G6" s="11">
        <f t="shared" si="0"/>
        <v>12600</v>
      </c>
      <c r="H6" s="14"/>
      <c r="I6" s="14"/>
      <c r="J6" s="26"/>
    </row>
    <row r="7" ht="186" customHeight="1" spans="1:10">
      <c r="A7" s="9">
        <v>4</v>
      </c>
      <c r="B7" s="12" t="s">
        <v>145</v>
      </c>
      <c r="C7" s="12" t="s">
        <v>146</v>
      </c>
      <c r="D7" s="9" t="s">
        <v>28</v>
      </c>
      <c r="E7" s="11">
        <v>100</v>
      </c>
      <c r="F7" s="11">
        <v>610</v>
      </c>
      <c r="G7" s="11">
        <f t="shared" si="0"/>
        <v>61000</v>
      </c>
      <c r="H7" s="14"/>
      <c r="I7" s="14"/>
      <c r="J7" s="26"/>
    </row>
    <row r="8" ht="201" customHeight="1" spans="1:10">
      <c r="A8" s="9">
        <v>5</v>
      </c>
      <c r="B8" s="12" t="s">
        <v>147</v>
      </c>
      <c r="C8" s="12" t="s">
        <v>148</v>
      </c>
      <c r="D8" s="9" t="s">
        <v>28</v>
      </c>
      <c r="E8" s="11">
        <v>20</v>
      </c>
      <c r="F8" s="11">
        <v>640</v>
      </c>
      <c r="G8" s="11">
        <f t="shared" si="0"/>
        <v>12800</v>
      </c>
      <c r="H8" s="14"/>
      <c r="I8" s="14"/>
      <c r="J8" s="26"/>
    </row>
    <row r="9" ht="136" customHeight="1" spans="1:10">
      <c r="A9" s="9">
        <v>6</v>
      </c>
      <c r="B9" s="12" t="s">
        <v>149</v>
      </c>
      <c r="C9" s="12" t="s">
        <v>150</v>
      </c>
      <c r="D9" s="9" t="s">
        <v>110</v>
      </c>
      <c r="E9" s="11">
        <v>30</v>
      </c>
      <c r="F9" s="11">
        <v>260</v>
      </c>
      <c r="G9" s="11">
        <f t="shared" si="0"/>
        <v>7800</v>
      </c>
      <c r="H9" s="15"/>
      <c r="I9" s="15"/>
      <c r="J9" s="27"/>
    </row>
    <row r="10" ht="96" customHeight="1" spans="1:10">
      <c r="A10" s="9">
        <v>7</v>
      </c>
      <c r="B10" s="12" t="s">
        <v>151</v>
      </c>
      <c r="C10" s="12" t="s">
        <v>152</v>
      </c>
      <c r="D10" s="9" t="s">
        <v>74</v>
      </c>
      <c r="E10" s="11">
        <v>1680</v>
      </c>
      <c r="F10" s="11">
        <v>13</v>
      </c>
      <c r="G10" s="11">
        <f t="shared" si="0"/>
        <v>21840</v>
      </c>
      <c r="H10" s="11"/>
      <c r="I10" s="11"/>
      <c r="J10" s="11"/>
    </row>
    <row r="11" ht="98" customHeight="1" spans="1:10">
      <c r="A11" s="9">
        <v>8</v>
      </c>
      <c r="B11" s="12" t="s">
        <v>153</v>
      </c>
      <c r="C11" s="12" t="s">
        <v>154</v>
      </c>
      <c r="D11" s="9" t="s">
        <v>74</v>
      </c>
      <c r="E11" s="11">
        <v>120</v>
      </c>
      <c r="F11" s="11">
        <v>160</v>
      </c>
      <c r="G11" s="11">
        <f t="shared" si="0"/>
        <v>19200</v>
      </c>
      <c r="H11" s="11"/>
      <c r="I11" s="11"/>
      <c r="J11" s="11"/>
    </row>
    <row r="12" ht="160" customHeight="1" spans="1:10">
      <c r="A12" s="9">
        <v>9</v>
      </c>
      <c r="B12" s="12" t="s">
        <v>155</v>
      </c>
      <c r="C12" s="12" t="s">
        <v>156</v>
      </c>
      <c r="D12" s="9" t="s">
        <v>127</v>
      </c>
      <c r="E12" s="11">
        <v>10</v>
      </c>
      <c r="F12" s="11">
        <v>6000</v>
      </c>
      <c r="G12" s="11">
        <f t="shared" si="0"/>
        <v>60000</v>
      </c>
      <c r="H12" s="11"/>
      <c r="I12" s="11"/>
      <c r="J12" s="11"/>
    </row>
    <row r="13" ht="174" customHeight="1" spans="1:10">
      <c r="A13" s="9">
        <v>10</v>
      </c>
      <c r="B13" s="12" t="s">
        <v>157</v>
      </c>
      <c r="C13" s="12" t="s">
        <v>158</v>
      </c>
      <c r="D13" s="9" t="s">
        <v>127</v>
      </c>
      <c r="E13" s="11">
        <v>60</v>
      </c>
      <c r="F13" s="11">
        <v>6000</v>
      </c>
      <c r="G13" s="11">
        <f t="shared" si="0"/>
        <v>360000</v>
      </c>
      <c r="H13" s="11"/>
      <c r="I13" s="11"/>
      <c r="J13" s="11"/>
    </row>
    <row r="14" ht="87" customHeight="1" spans="1:10">
      <c r="A14" s="9">
        <v>11</v>
      </c>
      <c r="B14" s="12" t="s">
        <v>159</v>
      </c>
      <c r="C14" s="12" t="s">
        <v>160</v>
      </c>
      <c r="D14" s="9" t="s">
        <v>161</v>
      </c>
      <c r="E14" s="11">
        <v>1</v>
      </c>
      <c r="F14" s="11">
        <v>25000</v>
      </c>
      <c r="G14" s="11">
        <f>F14*E14</f>
        <v>25000</v>
      </c>
      <c r="H14" s="11"/>
      <c r="I14" s="11"/>
      <c r="J14" s="11"/>
    </row>
    <row r="15" ht="42" customHeight="1" spans="1:10">
      <c r="A15" s="9"/>
      <c r="B15" s="5" t="s">
        <v>162</v>
      </c>
      <c r="C15" s="5" t="s">
        <v>13</v>
      </c>
      <c r="D15" s="5" t="s">
        <v>162</v>
      </c>
      <c r="E15" s="16"/>
      <c r="F15" s="17"/>
      <c r="G15" s="18">
        <f>SUM(G4:G14)</f>
        <v>757840</v>
      </c>
      <c r="H15" s="18"/>
      <c r="I15" s="18"/>
      <c r="J15" s="28"/>
    </row>
    <row r="16" ht="110" customHeight="1" spans="1:10">
      <c r="A16" s="19" t="s">
        <v>112</v>
      </c>
      <c r="B16" s="20"/>
      <c r="C16" s="21"/>
      <c r="D16" s="20"/>
      <c r="E16" s="20"/>
      <c r="F16" s="22"/>
      <c r="G16" s="20"/>
      <c r="H16" s="20"/>
      <c r="I16" s="20"/>
      <c r="J16" s="29"/>
    </row>
    <row r="17" ht="31" customHeight="1" spans="1:10">
      <c r="A17" s="23" t="s">
        <v>163</v>
      </c>
      <c r="B17" s="23"/>
      <c r="C17" s="23"/>
      <c r="D17" s="23"/>
      <c r="E17" s="23"/>
      <c r="F17" s="23"/>
      <c r="G17" s="23"/>
      <c r="H17" s="23"/>
      <c r="I17" s="23"/>
      <c r="J17" s="23"/>
    </row>
    <row r="18" ht="29" customHeight="1" spans="1:10">
      <c r="A18" s="23" t="s">
        <v>114</v>
      </c>
      <c r="B18" s="23"/>
      <c r="C18" s="23"/>
      <c r="D18" s="23"/>
      <c r="E18" s="23"/>
      <c r="F18" s="23"/>
      <c r="G18" s="23"/>
      <c r="H18" s="23"/>
      <c r="I18" s="23"/>
      <c r="J18" s="23"/>
    </row>
    <row r="19" ht="19" customHeight="1" spans="1:10">
      <c r="A19" s="24" t="s">
        <v>115</v>
      </c>
      <c r="B19" s="24"/>
      <c r="C19" s="24"/>
      <c r="D19" s="24"/>
      <c r="E19" s="24"/>
      <c r="F19" s="24"/>
      <c r="G19" s="24"/>
      <c r="H19" s="24"/>
      <c r="I19" s="24"/>
      <c r="J19" s="24"/>
    </row>
  </sheetData>
  <mergeCells count="7">
    <mergeCell ref="A1:J1"/>
    <mergeCell ref="B3:C3"/>
    <mergeCell ref="A16:J16"/>
    <mergeCell ref="A17:J17"/>
    <mergeCell ref="A18:J18"/>
    <mergeCell ref="A19:J19"/>
    <mergeCell ref="J5:J9"/>
  </mergeCells>
  <pageMargins left="0.393055555555556" right="0.196527777777778" top="0.393055555555556" bottom="0.156944444444444" header="0.314583333333333" footer="0.196527777777778"/>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汇总表</vt:lpstr>
      <vt:lpstr>1#楼建筑工程</vt:lpstr>
      <vt:lpstr>3#建筑物结构</vt:lpstr>
      <vt:lpstr>5#建筑物结构</vt:lpstr>
      <vt:lpstr>异形廊架建筑物结构</vt:lpstr>
      <vt:lpstr>构筑物桩基工程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陈飞</cp:lastModifiedBy>
  <dcterms:created xsi:type="dcterms:W3CDTF">2023-12-25T08:59:00Z</dcterms:created>
  <dcterms:modified xsi:type="dcterms:W3CDTF">2024-01-29T02:13:42Z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A6447D68BCFD4E9C8D4A344728DC8F56_13</vt:lpwstr>
  </property>
  <property fmtid="{D5CDD505-2E9C-101B-9397-08002B2CF9AE}" pid="3" name="KSOProductBuildVer">
    <vt:lpwstr>2052-11.1.0.14235</vt:lpwstr>
  </property>
</Properties>
</file>